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 DIO" sheetId="1" r:id="rId1"/>
    <sheet name="PRIHODI" sheetId="2" r:id="rId2"/>
    <sheet name="RASHODI I IZDACI" sheetId="3" r:id="rId3"/>
  </sheets>
  <definedNames>
    <definedName name="_xlnm.Print_Area" localSheetId="0">'OPĆI DIO'!$A$2:$H$27</definedName>
    <definedName name="_xlnm.Print_Area" localSheetId="1">'PRIHODI'!$A$1:$H$22</definedName>
  </definedNames>
  <calcPr fullCalcOnLoad="1"/>
</workbook>
</file>

<file path=xl/sharedStrings.xml><?xml version="1.0" encoding="utf-8"?>
<sst xmlns="http://schemas.openxmlformats.org/spreadsheetml/2006/main" count="459" uniqueCount="165">
  <si>
    <t>PRIHODI POSLOVANJA</t>
  </si>
  <si>
    <t>RASHODI 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</si>
  <si>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</si>
  <si>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</si>
  <si>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</si>
  <si>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</si>
  <si>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</si>
  <si>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</si>
  <si>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</si>
  <si>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od nefinancijske imovine i nadoknade šteta s osnova osiguranja</t>
  </si>
  <si>
    <t>Namjenski primici od zaduživanja</t>
  </si>
  <si>
    <t>Ukupno (po izvorima)</t>
  </si>
  <si>
    <t>Šifra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</si>
  <si>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</si>
  <si>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</si>
  <si>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</si>
  <si>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</si>
  <si>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</si>
  <si>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</si>
  <si>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</si>
  <si>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</si>
  <si>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Knjige, umjetnička djela i ostale izložbene vrijednosti</t>
  </si>
  <si>
    <t>OPĆI DIO</t>
  </si>
  <si>
    <t>PRIHODI OD PRODAJE NEFINANCIJSKE IMOVINE</t>
  </si>
  <si>
    <t>Prihodi od prodaje  nefinancijske imovine i nadoknade šteta s osnova osiguranja</t>
  </si>
  <si>
    <t>RASHODI ZA NABAVU NEFINANCIJSKE IMOVINE</t>
  </si>
  <si>
    <t>Indeks (Izvršenje/Plan*100)</t>
  </si>
  <si>
    <t>54</t>
  </si>
  <si>
    <t>Program: FINANCIRANJE ZAKONSKOG STANDARDA U ŠKOLAMA</t>
  </si>
  <si>
    <t>A 540001</t>
  </si>
  <si>
    <t>Financiranje materijalnih rashoda</t>
  </si>
  <si>
    <t>311</t>
  </si>
  <si>
    <t>Plaće</t>
  </si>
  <si>
    <t>312</t>
  </si>
  <si>
    <t>313</t>
  </si>
  <si>
    <t>321</t>
  </si>
  <si>
    <t>322</t>
  </si>
  <si>
    <t>323</t>
  </si>
  <si>
    <t>324</t>
  </si>
  <si>
    <t>Naknade troškova osobama izvan radnog odnosa</t>
  </si>
  <si>
    <t>329</t>
  </si>
  <si>
    <t>343</t>
  </si>
  <si>
    <t>422</t>
  </si>
  <si>
    <t>424</t>
  </si>
  <si>
    <t>426</t>
  </si>
  <si>
    <t>Nematerijalna proizvedena imovina</t>
  </si>
  <si>
    <t>451</t>
  </si>
  <si>
    <t>Dodatna ulaganja na građevinskim objektima</t>
  </si>
  <si>
    <t>A 540003</t>
  </si>
  <si>
    <t>Održavanje i opremanje OŠ</t>
  </si>
  <si>
    <t>421</t>
  </si>
  <si>
    <t>Građevinski objekti</t>
  </si>
  <si>
    <t>452</t>
  </si>
  <si>
    <t>Dodatna ulaganja na postrojenjima i opremi</t>
  </si>
  <si>
    <t>A 540020</t>
  </si>
  <si>
    <t>Otplata zajmova za izgradnju škola</t>
  </si>
  <si>
    <t>544</t>
  </si>
  <si>
    <t>Otplata glavnice primljenih kredita i zajmovaod kreditnih i ostalih financijskih institucija izvan javnog sektora</t>
  </si>
  <si>
    <t>55</t>
  </si>
  <si>
    <t>Program: PROGRAMI U OSNOVNIM ŠKOLAMA IZNAD STANDARDA</t>
  </si>
  <si>
    <t>A 550001</t>
  </si>
  <si>
    <t>Produženi boravak</t>
  </si>
  <si>
    <t>A 550003</t>
  </si>
  <si>
    <t>Program rada s darovitim učenicima</t>
  </si>
  <si>
    <t>A 550004</t>
  </si>
  <si>
    <t>Prehrana učenika</t>
  </si>
  <si>
    <t>A 550008</t>
  </si>
  <si>
    <t>Maturalna putovanja</t>
  </si>
  <si>
    <t>A 550011</t>
  </si>
  <si>
    <t>Stručno usavršavanje nastavnika</t>
  </si>
  <si>
    <t>A 550012</t>
  </si>
  <si>
    <t>Športske aktivnosti učenika</t>
  </si>
  <si>
    <t>A 550013</t>
  </si>
  <si>
    <t>Školske manifestacije i ostali programi</t>
  </si>
  <si>
    <t>A 550014</t>
  </si>
  <si>
    <t>Održavanje objekata osnovnih škola</t>
  </si>
  <si>
    <t>A 550017</t>
  </si>
  <si>
    <t>Pomoćnik u nastavi</t>
  </si>
  <si>
    <t>A 550018</t>
  </si>
  <si>
    <t>Projekt EU -ERASMUS</t>
  </si>
  <si>
    <t>A 550019</t>
  </si>
  <si>
    <t>Projekt EU -ERASMUS KA 219-SL101</t>
  </si>
  <si>
    <t>A 550020</t>
  </si>
  <si>
    <t>Dodatne i dopunske aktivnosti</t>
  </si>
  <si>
    <t>A 550021</t>
  </si>
  <si>
    <t>Projekt EU -ERASMUS KA 219-IT02</t>
  </si>
  <si>
    <t>TP 550023</t>
  </si>
  <si>
    <t>Projekt  E-Twinning</t>
  </si>
  <si>
    <t>TP 550024</t>
  </si>
  <si>
    <t>Školski medeni dan</t>
  </si>
  <si>
    <t>TP 550025</t>
  </si>
  <si>
    <t>Školsko mlijeko</t>
  </si>
  <si>
    <t>TP 550026</t>
  </si>
  <si>
    <t>Školsko voće</t>
  </si>
  <si>
    <t>TP 550027</t>
  </si>
  <si>
    <t>Lijepa naša</t>
  </si>
  <si>
    <t>TP 550028</t>
  </si>
  <si>
    <t>K2 - Connected with the Environment</t>
  </si>
  <si>
    <t>TP 550029</t>
  </si>
  <si>
    <t>K1- Španjolska</t>
  </si>
  <si>
    <t>TP 550031</t>
  </si>
  <si>
    <t>Pilot projekt "E-škole"</t>
  </si>
  <si>
    <t>TP 550033</t>
  </si>
  <si>
    <t>Igrifikacijom do boljih rezultata HR</t>
  </si>
  <si>
    <t>TP 550034</t>
  </si>
  <si>
    <t>"Together we inovate - Cipar"</t>
  </si>
  <si>
    <t>A 550035</t>
  </si>
  <si>
    <t>Opremanje osnovih škola</t>
  </si>
  <si>
    <t>TP 550036</t>
  </si>
  <si>
    <t>Škola za život</t>
  </si>
  <si>
    <t>A 550050</t>
  </si>
  <si>
    <t>342</t>
  </si>
  <si>
    <t>Kamate za primljene kredite i zajmove</t>
  </si>
  <si>
    <t>08</t>
  </si>
  <si>
    <t>Program: SUFINANCIRANJE PROJEKATA EU - DRUŠTVENE DJELATNOSTI</t>
  </si>
  <si>
    <t>TP 080009</t>
  </si>
  <si>
    <t>PONOS - POmoćnika u Nastavi -  OSigurajmo učenicima s teškoćama u razvoju</t>
  </si>
  <si>
    <t>TP 080011</t>
  </si>
  <si>
    <t>INPUT -  Integracija učenika Pripadnika romske nacionalne manjine U školski susTav</t>
  </si>
  <si>
    <t>UKUPNO</t>
  </si>
  <si>
    <t>(2-8)</t>
  </si>
  <si>
    <t>Ravnatelj</t>
  </si>
  <si>
    <t>Prilog: Obrazloženje prihoda</t>
  </si>
  <si>
    <t xml:space="preserve">Prilog: </t>
  </si>
  <si>
    <t>Obrazloženje izvršenja programa i aktivnosti</t>
  </si>
  <si>
    <t>Obrazloženje viška/manjka te dostavu odluke o raspodjeli rezultata</t>
  </si>
  <si>
    <t>Prilog:</t>
  </si>
  <si>
    <t>Obrazloženje rashoda</t>
  </si>
  <si>
    <t>VII. OSNOVNA ŠKOLA VARAŽDIN</t>
  </si>
  <si>
    <t>IZVRŠENJE PRIHODA I PRIMITAKA VII. OSNOVNA ŠKOLA VARAŽDIN</t>
  </si>
  <si>
    <t>MANJAK IZ PRETHODNE(IH) GODINE KOJI ĆE SE POKRITI/RASPOREDITI</t>
  </si>
  <si>
    <t>RAZLIKA - MANJAK</t>
  </si>
  <si>
    <t>UKUPAN DONOS VIŠKA IZ PRETHODNE(IH) GODINA</t>
  </si>
  <si>
    <t>TP 080013</t>
  </si>
  <si>
    <t>SPAS III</t>
  </si>
  <si>
    <t>TP 550038</t>
  </si>
  <si>
    <t>Drugi obrazovni materijali za učenike OŠ</t>
  </si>
  <si>
    <t>Ostale naknade građanima i kućanstvima iz proračuna</t>
  </si>
  <si>
    <t>TP 550039</t>
  </si>
  <si>
    <t>Udžbenici za učenike osnovnih škola</t>
  </si>
  <si>
    <t xml:space="preserve">PRIHODI UKUPNO </t>
  </si>
  <si>
    <t>RASHODI UKUPNO</t>
  </si>
  <si>
    <t>Pomoći (izvor 21,22)</t>
  </si>
  <si>
    <t>Donacije (izvor 301)</t>
  </si>
  <si>
    <t>IZVRŠENJE RASHODA I IZDATAKA 2020.</t>
  </si>
  <si>
    <t>Plan 2020.</t>
  </si>
  <si>
    <t>2020.</t>
  </si>
  <si>
    <t>Ukupno prihodi i primici za 2020.</t>
  </si>
  <si>
    <t>GODIŠNJI IZVJEŠTAJ O IZVRŠENJU ZA 2020. GODINU</t>
  </si>
  <si>
    <t>Vlastiti prihodi (71,72)</t>
  </si>
  <si>
    <t>Prihodi za posebne namjene (402)</t>
  </si>
  <si>
    <t>Pomoći (21,22)</t>
  </si>
  <si>
    <t>Donacije (301)</t>
  </si>
  <si>
    <t>Opći prihodi i primici (12,11,14)</t>
  </si>
  <si>
    <t>Ukupno rashodi i izdaci za 2020.</t>
  </si>
  <si>
    <t>TP 080014</t>
  </si>
  <si>
    <t>SPAS IV</t>
  </si>
  <si>
    <t>Program: Plaće i materijalna prava</t>
  </si>
  <si>
    <t>A 510001</t>
  </si>
  <si>
    <t>Plaće za djelatnike osnovnih škola iz državnog proračuna</t>
  </si>
  <si>
    <t>Vlastiti prihodi (izvor 71,72)</t>
  </si>
  <si>
    <t>Opći prihodi i primici (izvor 11,12,14,110)</t>
  </si>
  <si>
    <t>Prihodi za posebne namjene (izvor 402)</t>
  </si>
  <si>
    <t>Plan za 2020.</t>
  </si>
  <si>
    <t>Izvršenje za 2020.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</si>
</sst>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#,###,##0.00#####"/>
    <numFmt numFmtId="179" formatCode="&quot;Da&quot;;&quot;Da&quot;;&quot;Ne&quot;"/>
    <numFmt numFmtId="180" formatCode="&quot;Istinito&quot;;&quot;Istinito&quot;;&quot;Neistinito&quot;"/>
    <numFmt numFmtId="181" formatCode="&quot;Uključeno&quot;;&quot;Uključeno&quot;;&quot;Isključeno&quot;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4" xfId="0" applyFont="1" applyBorder="1" applyAlignment="1" quotePrefix="1">
      <alignment horizontal="left" vertical="center" wrapText="1"/>
    </xf>
    <xf numFmtId="0" fontId="29" fillId="0" borderId="34" xfId="0" applyFont="1" applyBorder="1" applyAlignment="1" quotePrefix="1">
      <alignment horizontal="center" vertical="center" wrapText="1"/>
    </xf>
    <xf numFmtId="0" fontId="26" fillId="0" borderId="34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5" xfId="0" applyFont="1" applyBorder="1" applyAlignment="1" quotePrefix="1">
      <alignment horizontal="left" wrapText="1"/>
    </xf>
    <xf numFmtId="0" fontId="33" fillId="0" borderId="34" xfId="0" applyFont="1" applyBorder="1" applyAlignment="1" quotePrefix="1">
      <alignment horizontal="left" wrapText="1"/>
    </xf>
    <xf numFmtId="0" fontId="33" fillId="0" borderId="34" xfId="0" applyFont="1" applyBorder="1" applyAlignment="1" quotePrefix="1">
      <alignment horizontal="center" wrapText="1"/>
    </xf>
    <xf numFmtId="0" fontId="33" fillId="0" borderId="34" xfId="0" applyNumberFormat="1" applyFont="1" applyFill="1" applyBorder="1" applyAlignment="1" applyProtection="1" quotePrefix="1">
      <alignment horizontal="left"/>
      <protection/>
    </xf>
    <xf numFmtId="0" fontId="26" fillId="0" borderId="25" xfId="0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right"/>
    </xf>
    <xf numFmtId="3" fontId="33" fillId="0" borderId="36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35" xfId="0" applyFont="1" applyFill="1" applyBorder="1" applyAlignment="1">
      <alignment horizontal="left"/>
    </xf>
    <xf numFmtId="3" fontId="33" fillId="7" borderId="36" xfId="0" applyNumberFormat="1" applyFont="1" applyFill="1" applyBorder="1" applyAlignment="1">
      <alignment horizontal="right"/>
    </xf>
    <xf numFmtId="3" fontId="33" fillId="7" borderId="36" xfId="0" applyNumberFormat="1" applyFont="1" applyFill="1" applyBorder="1" applyAlignment="1" applyProtection="1">
      <alignment horizontal="right" wrapText="1"/>
      <protection/>
    </xf>
    <xf numFmtId="0" fontId="21" fillId="7" borderId="34" xfId="0" applyNumberFormat="1" applyFont="1" applyFill="1" applyBorder="1" applyAlignment="1" applyProtection="1">
      <alignment/>
      <protection/>
    </xf>
    <xf numFmtId="3" fontId="33" fillId="0" borderId="36" xfId="0" applyNumberFormat="1" applyFont="1" applyFill="1" applyBorder="1" applyAlignment="1">
      <alignment horizontal="right"/>
    </xf>
    <xf numFmtId="3" fontId="33" fillId="50" borderId="35" xfId="0" applyNumberFormat="1" applyFont="1" applyFill="1" applyBorder="1" applyAlignment="1" quotePrefix="1">
      <alignment horizontal="right"/>
    </xf>
    <xf numFmtId="3" fontId="33" fillId="50" borderId="36" xfId="0" applyNumberFormat="1" applyFont="1" applyFill="1" applyBorder="1" applyAlignment="1" applyProtection="1">
      <alignment horizontal="right" wrapText="1"/>
      <protection/>
    </xf>
    <xf numFmtId="3" fontId="33" fillId="7" borderId="35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3" fillId="0" borderId="36" xfId="0" applyNumberFormat="1" applyFont="1" applyFill="1" applyBorder="1" applyAlignment="1" applyProtection="1">
      <alignment horizontal="center" wrapText="1"/>
      <protection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39" fillId="0" borderId="36" xfId="0" applyNumberFormat="1" applyFont="1" applyFill="1" applyBorder="1" applyAlignment="1" applyProtection="1">
      <alignment horizontal="center" vertical="center" wrapText="1"/>
      <protection/>
    </xf>
    <xf numFmtId="0" fontId="39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3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3" fontId="21" fillId="0" borderId="24" xfId="0" applyNumberFormat="1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6" fillId="0" borderId="35" xfId="0" applyNumberFormat="1" applyFont="1" applyFill="1" applyBorder="1" applyAlignment="1" applyProtection="1" quotePrefix="1">
      <alignment horizontal="left" wrapText="1"/>
      <protection/>
    </xf>
    <xf numFmtId="0" fontId="37" fillId="0" borderId="34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6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/>
      <protection/>
    </xf>
    <xf numFmtId="0" fontId="36" fillId="7" borderId="35" xfId="0" applyNumberFormat="1" applyFont="1" applyFill="1" applyBorder="1" applyAlignment="1" applyProtection="1" quotePrefix="1">
      <alignment horizontal="left" wrapText="1"/>
      <protection/>
    </xf>
    <xf numFmtId="0" fontId="37" fillId="7" borderId="3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35" xfId="0" applyNumberFormat="1" applyFont="1" applyFill="1" applyBorder="1" applyAlignment="1" applyProtection="1">
      <alignment horizontal="left" wrapText="1"/>
      <protection/>
    </xf>
    <xf numFmtId="0" fontId="33" fillId="50" borderId="34" xfId="0" applyNumberFormat="1" applyFont="1" applyFill="1" applyBorder="1" applyAlignment="1" applyProtection="1">
      <alignment horizontal="left" wrapText="1"/>
      <protection/>
    </xf>
    <xf numFmtId="0" fontId="33" fillId="50" borderId="39" xfId="0" applyNumberFormat="1" applyFont="1" applyFill="1" applyBorder="1" applyAlignment="1" applyProtection="1">
      <alignment horizontal="left" wrapText="1"/>
      <protection/>
    </xf>
    <xf numFmtId="0" fontId="33" fillId="7" borderId="35" xfId="0" applyNumberFormat="1" applyFont="1" applyFill="1" applyBorder="1" applyAlignment="1" applyProtection="1">
      <alignment horizontal="left" wrapText="1"/>
      <protection/>
    </xf>
    <xf numFmtId="0" fontId="33" fillId="7" borderId="34" xfId="0" applyNumberFormat="1" applyFont="1" applyFill="1" applyBorder="1" applyAlignment="1" applyProtection="1">
      <alignment horizontal="left" wrapText="1"/>
      <protection/>
    </xf>
    <xf numFmtId="0" fontId="33" fillId="7" borderId="39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6" fillId="7" borderId="35" xfId="0" applyNumberFormat="1" applyFont="1" applyFill="1" applyBorder="1" applyAlignment="1" applyProtection="1">
      <alignment horizontal="left" wrapText="1"/>
      <protection/>
    </xf>
    <xf numFmtId="0" fontId="21" fillId="7" borderId="34" xfId="0" applyNumberFormat="1" applyFont="1" applyFill="1" applyBorder="1" applyAlignment="1" applyProtection="1">
      <alignment/>
      <protection/>
    </xf>
    <xf numFmtId="0" fontId="36" fillId="0" borderId="35" xfId="0" applyFont="1" applyFill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7" fillId="0" borderId="42" xfId="0" applyNumberFormat="1" applyFont="1" applyFill="1" applyBorder="1" applyAlignment="1" applyProtection="1" quotePrefix="1">
      <alignment horizontal="left" wrapText="1"/>
      <protection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43" xfId="0" applyFont="1" applyFill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57150</xdr:rowOff>
    </xdr:from>
    <xdr:to>
      <xdr:col>0</xdr:col>
      <xdr:colOff>1000125</xdr:colOff>
      <xdr:row>3</xdr:row>
      <xdr:rowOff>1076325</xdr:rowOff>
    </xdr:to>
    <xdr:sp>
      <xdr:nvSpPr>
        <xdr:cNvPr id="1" name="Line 2"/>
        <xdr:cNvSpPr>
          <a:spLocks/>
        </xdr:cNvSpPr>
      </xdr:nvSpPr>
      <xdr:spPr>
        <a:xfrm>
          <a:off x="66675" y="533400"/>
          <a:ext cx="9334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00" zoomScalePageLayoutView="0" workbookViewId="0" topLeftCell="A10">
      <selection activeCell="G31" sqref="G3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70" customWidth="1"/>
    <col min="5" max="5" width="44.7109375" style="2" customWidth="1"/>
    <col min="6" max="6" width="21.8515625" style="2" customWidth="1"/>
    <col min="7" max="7" width="22.00390625" style="2" customWidth="1"/>
    <col min="8" max="8" width="21.14062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20" t="s">
        <v>128</v>
      </c>
      <c r="B2" s="120"/>
      <c r="C2" s="120"/>
      <c r="D2" s="120"/>
      <c r="E2" s="120"/>
      <c r="F2" s="86"/>
      <c r="G2" s="86"/>
      <c r="H2" s="86"/>
    </row>
    <row r="3" spans="1:8" ht="48" customHeight="1">
      <c r="A3" s="125" t="s">
        <v>148</v>
      </c>
      <c r="B3" s="125"/>
      <c r="C3" s="125"/>
      <c r="D3" s="125"/>
      <c r="E3" s="125"/>
      <c r="F3" s="125"/>
      <c r="G3" s="125"/>
      <c r="H3" s="125"/>
    </row>
    <row r="4" spans="1:8" s="59" customFormat="1" ht="26.25" customHeight="1">
      <c r="A4" s="125" t="s">
        <v>22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60"/>
      <c r="B5" s="61"/>
      <c r="C5" s="61"/>
      <c r="D5" s="61"/>
      <c r="E5" s="61"/>
    </row>
    <row r="6" spans="1:9" ht="27.75" customHeight="1">
      <c r="A6" s="62"/>
      <c r="B6" s="63"/>
      <c r="C6" s="63"/>
      <c r="D6" s="64"/>
      <c r="E6" s="65"/>
      <c r="F6" s="87" t="s">
        <v>163</v>
      </c>
      <c r="G6" s="87" t="s">
        <v>164</v>
      </c>
      <c r="H6" s="88" t="s">
        <v>26</v>
      </c>
      <c r="I6" s="66"/>
    </row>
    <row r="7" spans="1:9" ht="27.75" customHeight="1">
      <c r="A7" s="134" t="s">
        <v>140</v>
      </c>
      <c r="B7" s="124"/>
      <c r="C7" s="124"/>
      <c r="D7" s="124"/>
      <c r="E7" s="135"/>
      <c r="F7" s="75">
        <f>+F8+F9</f>
        <v>7162083</v>
      </c>
      <c r="G7" s="75">
        <v>5960034</v>
      </c>
      <c r="H7" s="75">
        <f>+H8+H9</f>
        <v>83.19879432773806</v>
      </c>
      <c r="I7" s="73"/>
    </row>
    <row r="8" spans="1:8" ht="22.5" customHeight="1">
      <c r="A8" s="132" t="s">
        <v>0</v>
      </c>
      <c r="B8" s="119"/>
      <c r="C8" s="119"/>
      <c r="D8" s="119"/>
      <c r="E8" s="122"/>
      <c r="F8" s="78">
        <v>7154183</v>
      </c>
      <c r="G8" s="78">
        <v>5952194</v>
      </c>
      <c r="H8" s="78">
        <f>G8/F8*100</f>
        <v>83.19879432773806</v>
      </c>
    </row>
    <row r="9" spans="1:8" ht="23.25" customHeight="1">
      <c r="A9" s="136" t="s">
        <v>23</v>
      </c>
      <c r="B9" s="122"/>
      <c r="C9" s="122"/>
      <c r="D9" s="122"/>
      <c r="E9" s="122"/>
      <c r="F9" s="78">
        <v>7900</v>
      </c>
      <c r="G9" s="78">
        <v>7840</v>
      </c>
      <c r="H9" s="78">
        <v>0</v>
      </c>
    </row>
    <row r="10" spans="1:8" ht="22.5" customHeight="1">
      <c r="A10" s="74" t="s">
        <v>141</v>
      </c>
      <c r="B10" s="77"/>
      <c r="C10" s="77"/>
      <c r="D10" s="77"/>
      <c r="E10" s="77"/>
      <c r="F10" s="75">
        <f>+F11+F12</f>
        <v>7204083</v>
      </c>
      <c r="G10" s="75">
        <f>+G11+G12</f>
        <v>6160212</v>
      </c>
      <c r="H10" s="75">
        <f>G10/F10*100</f>
        <v>85.51000869923348</v>
      </c>
    </row>
    <row r="11" spans="1:10" ht="22.5" customHeight="1">
      <c r="A11" s="118" t="s">
        <v>1</v>
      </c>
      <c r="B11" s="119"/>
      <c r="C11" s="119"/>
      <c r="D11" s="119"/>
      <c r="E11" s="137"/>
      <c r="F11" s="78">
        <v>6858383</v>
      </c>
      <c r="G11" s="78">
        <v>5854805</v>
      </c>
      <c r="H11" s="68">
        <f>G11/F11*100</f>
        <v>85.36713391480178</v>
      </c>
      <c r="I11" s="49"/>
      <c r="J11" s="49"/>
    </row>
    <row r="12" spans="1:10" ht="22.5" customHeight="1">
      <c r="A12" s="121" t="s">
        <v>25</v>
      </c>
      <c r="B12" s="122"/>
      <c r="C12" s="122"/>
      <c r="D12" s="122"/>
      <c r="E12" s="122"/>
      <c r="F12" s="67">
        <v>345700</v>
      </c>
      <c r="G12" s="67">
        <v>305407</v>
      </c>
      <c r="H12" s="68">
        <f>G12/F12*100</f>
        <v>88.34451836852763</v>
      </c>
      <c r="I12" s="49"/>
      <c r="J12" s="49"/>
    </row>
    <row r="13" spans="1:10" ht="22.5" customHeight="1">
      <c r="A13" s="123" t="s">
        <v>131</v>
      </c>
      <c r="B13" s="124"/>
      <c r="C13" s="124"/>
      <c r="D13" s="124"/>
      <c r="E13" s="124"/>
      <c r="F13" s="76">
        <f>+F7-F10</f>
        <v>-42000</v>
      </c>
      <c r="G13" s="76">
        <f>G7-G10</f>
        <v>-200178</v>
      </c>
      <c r="H13" s="76">
        <f>G13/F13*100</f>
        <v>476.61428571428576</v>
      </c>
      <c r="J13" s="49"/>
    </row>
    <row r="14" spans="1:8" ht="25.5" customHeight="1">
      <c r="A14" s="125"/>
      <c r="B14" s="116"/>
      <c r="C14" s="116"/>
      <c r="D14" s="116"/>
      <c r="E14" s="116"/>
      <c r="F14" s="117"/>
      <c r="G14" s="117"/>
      <c r="H14" s="117"/>
    </row>
    <row r="15" spans="1:10" ht="27.75" customHeight="1">
      <c r="A15" s="62"/>
      <c r="B15" s="63"/>
      <c r="C15" s="63"/>
      <c r="D15" s="64"/>
      <c r="E15" s="65"/>
      <c r="F15" s="87" t="s">
        <v>163</v>
      </c>
      <c r="G15" s="87" t="s">
        <v>164</v>
      </c>
      <c r="H15" s="88" t="s">
        <v>26</v>
      </c>
      <c r="J15" s="49"/>
    </row>
    <row r="16" spans="1:10" ht="30.75" customHeight="1">
      <c r="A16" s="126" t="s">
        <v>132</v>
      </c>
      <c r="B16" s="127"/>
      <c r="C16" s="127"/>
      <c r="D16" s="127"/>
      <c r="E16" s="128"/>
      <c r="F16" s="79">
        <v>110370</v>
      </c>
      <c r="G16" s="79">
        <v>13974</v>
      </c>
      <c r="H16" s="80">
        <f>G16/F16*100</f>
        <v>12.661049198151671</v>
      </c>
      <c r="J16" s="49"/>
    </row>
    <row r="17" spans="1:10" ht="34.5" customHeight="1">
      <c r="A17" s="129" t="s">
        <v>130</v>
      </c>
      <c r="B17" s="130"/>
      <c r="C17" s="130"/>
      <c r="D17" s="130"/>
      <c r="E17" s="131"/>
      <c r="F17" s="81">
        <v>137180</v>
      </c>
      <c r="G17" s="81">
        <v>214152</v>
      </c>
      <c r="H17" s="76">
        <f>G17/F17*100</f>
        <v>156.11022014870971</v>
      </c>
      <c r="J17" s="49"/>
    </row>
    <row r="18" spans="1:10" s="54" customFormat="1" ht="25.5" customHeight="1">
      <c r="A18" s="115"/>
      <c r="B18" s="116"/>
      <c r="C18" s="116"/>
      <c r="D18" s="116"/>
      <c r="E18" s="116"/>
      <c r="F18" s="117"/>
      <c r="G18" s="117"/>
      <c r="H18" s="117"/>
      <c r="J18" s="82"/>
    </row>
    <row r="19" spans="1:11" s="54" customFormat="1" ht="27.75" customHeight="1">
      <c r="A19" s="62"/>
      <c r="B19" s="63"/>
      <c r="C19" s="63"/>
      <c r="D19" s="64"/>
      <c r="E19" s="65"/>
      <c r="F19" s="87" t="s">
        <v>163</v>
      </c>
      <c r="G19" s="87" t="s">
        <v>164</v>
      </c>
      <c r="H19" s="88" t="s">
        <v>26</v>
      </c>
      <c r="J19" s="82"/>
      <c r="K19" s="82"/>
    </row>
    <row r="20" spans="1:10" s="54" customFormat="1" ht="22.5" customHeight="1">
      <c r="A20" s="132" t="s">
        <v>2</v>
      </c>
      <c r="B20" s="119"/>
      <c r="C20" s="119"/>
      <c r="D20" s="119"/>
      <c r="E20" s="119"/>
      <c r="F20" s="67">
        <v>0</v>
      </c>
      <c r="G20" s="67">
        <v>0</v>
      </c>
      <c r="H20" s="67">
        <v>0</v>
      </c>
      <c r="J20" s="82"/>
    </row>
    <row r="21" spans="1:8" s="54" customFormat="1" ht="33.75" customHeight="1">
      <c r="A21" s="132" t="s">
        <v>3</v>
      </c>
      <c r="B21" s="119"/>
      <c r="C21" s="119"/>
      <c r="D21" s="119"/>
      <c r="E21" s="119"/>
      <c r="F21" s="67">
        <v>0</v>
      </c>
      <c r="G21" s="67">
        <v>0</v>
      </c>
      <c r="H21" s="67">
        <v>0</v>
      </c>
    </row>
    <row r="22" spans="1:11" s="54" customFormat="1" ht="22.5" customHeight="1">
      <c r="A22" s="123" t="s">
        <v>4</v>
      </c>
      <c r="B22" s="124"/>
      <c r="C22" s="124"/>
      <c r="D22" s="124"/>
      <c r="E22" s="124"/>
      <c r="F22" s="75">
        <v>0</v>
      </c>
      <c r="G22" s="75">
        <f>G20-G21</f>
        <v>0</v>
      </c>
      <c r="H22" s="75">
        <f>H20-H21</f>
        <v>0</v>
      </c>
      <c r="J22" s="83"/>
      <c r="K22" s="82"/>
    </row>
    <row r="23" spans="1:8" s="54" customFormat="1" ht="25.5" customHeight="1">
      <c r="A23" s="115"/>
      <c r="B23" s="116"/>
      <c r="C23" s="116"/>
      <c r="D23" s="116"/>
      <c r="E23" s="116"/>
      <c r="F23" s="117"/>
      <c r="G23" s="117"/>
      <c r="H23" s="117"/>
    </row>
    <row r="24" spans="1:8" s="54" customFormat="1" ht="22.5" customHeight="1">
      <c r="A24" s="118" t="s">
        <v>5</v>
      </c>
      <c r="B24" s="119"/>
      <c r="C24" s="119"/>
      <c r="D24" s="119"/>
      <c r="E24" s="119"/>
      <c r="F24" s="67">
        <v>110370</v>
      </c>
      <c r="G24" s="67">
        <v>13974</v>
      </c>
      <c r="H24" s="67">
        <v>0</v>
      </c>
    </row>
    <row r="25" spans="1:5" s="54" customFormat="1" ht="18" customHeight="1">
      <c r="A25" s="69"/>
      <c r="B25" s="61"/>
      <c r="C25" s="61"/>
      <c r="D25" s="61"/>
      <c r="E25" s="61"/>
    </row>
    <row r="26" spans="1:8" ht="15">
      <c r="A26" s="108" t="s">
        <v>123</v>
      </c>
      <c r="B26" s="106"/>
      <c r="C26" s="2" t="s">
        <v>124</v>
      </c>
      <c r="D26" s="106"/>
      <c r="E26" s="106"/>
      <c r="F26" s="106"/>
      <c r="G26" s="106"/>
      <c r="H26" s="107" t="s">
        <v>121</v>
      </c>
    </row>
    <row r="27" spans="3:5" ht="12.75">
      <c r="C27" s="2" t="s">
        <v>125</v>
      </c>
      <c r="E27" s="84"/>
    </row>
    <row r="31" spans="6:8" ht="12.75">
      <c r="F31" s="49"/>
      <c r="G31" s="49"/>
      <c r="H31" s="49"/>
    </row>
    <row r="32" spans="6:8" ht="12.75">
      <c r="F32" s="49"/>
      <c r="G32" s="49"/>
      <c r="H32" s="49"/>
    </row>
    <row r="33" spans="5:8" ht="12.75">
      <c r="E33" s="85"/>
      <c r="F33" s="51"/>
      <c r="G33" s="51"/>
      <c r="H33" s="51"/>
    </row>
    <row r="34" spans="5:8" ht="12.75">
      <c r="E34" s="85"/>
      <c r="F34" s="49"/>
      <c r="G34" s="49"/>
      <c r="H34" s="49"/>
    </row>
    <row r="35" spans="5:8" ht="12.75">
      <c r="E35" s="85"/>
      <c r="F35" s="49"/>
      <c r="G35" s="49"/>
      <c r="H35" s="49"/>
    </row>
    <row r="36" spans="5:8" ht="12.75">
      <c r="E36" s="85"/>
      <c r="F36" s="49"/>
      <c r="G36" s="49"/>
      <c r="H36" s="49"/>
    </row>
    <row r="37" spans="5:8" ht="12.75">
      <c r="E37" s="85"/>
      <c r="F37" s="49"/>
      <c r="G37" s="49"/>
      <c r="H37" s="49"/>
    </row>
    <row r="38" ht="12.75">
      <c r="E38" s="85"/>
    </row>
    <row r="43" ht="12.75">
      <c r="F43" s="49"/>
    </row>
    <row r="44" ht="12.75">
      <c r="F44" s="49"/>
    </row>
    <row r="45" ht="12.75">
      <c r="F45" s="49"/>
    </row>
  </sheetData>
  <sheetProtection/>
  <mergeCells count="18">
    <mergeCell ref="A21:E21"/>
    <mergeCell ref="A22:E22"/>
    <mergeCell ref="A3:H3"/>
    <mergeCell ref="A4:H4"/>
    <mergeCell ref="A7:E7"/>
    <mergeCell ref="A8:E8"/>
    <mergeCell ref="A9:E9"/>
    <mergeCell ref="A11:E11"/>
    <mergeCell ref="A23:H23"/>
    <mergeCell ref="A24:E24"/>
    <mergeCell ref="A2:E2"/>
    <mergeCell ref="A12:E12"/>
    <mergeCell ref="A13:E13"/>
    <mergeCell ref="A14:H14"/>
    <mergeCell ref="A16:E16"/>
    <mergeCell ref="A17:E17"/>
    <mergeCell ref="A18:H18"/>
    <mergeCell ref="A20:E20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H148"/>
  <sheetViews>
    <sheetView zoomScaleSheetLayoutView="100" workbookViewId="0" topLeftCell="A1">
      <selection activeCell="E30" sqref="E30"/>
    </sheetView>
  </sheetViews>
  <sheetFormatPr defaultColWidth="11.421875" defaultRowHeight="12.75"/>
  <cols>
    <col min="1" max="1" width="16.00390625" style="24" customWidth="1"/>
    <col min="2" max="3" width="17.57421875" style="24" customWidth="1"/>
    <col min="4" max="4" width="17.57421875" style="55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25" t="s">
        <v>129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6"/>
      <c r="H2" s="7" t="s">
        <v>6</v>
      </c>
    </row>
    <row r="3" spans="1:8" s="1" customFormat="1" ht="26.25" customHeight="1" thickBot="1">
      <c r="A3" s="71" t="s">
        <v>7</v>
      </c>
      <c r="B3" s="143" t="s">
        <v>146</v>
      </c>
      <c r="C3" s="144"/>
      <c r="D3" s="144"/>
      <c r="E3" s="144"/>
      <c r="F3" s="144"/>
      <c r="G3" s="144"/>
      <c r="H3" s="145"/>
    </row>
    <row r="4" spans="1:8" s="1" customFormat="1" ht="90" thickBot="1">
      <c r="A4" s="72" t="s">
        <v>8</v>
      </c>
      <c r="B4" s="8" t="s">
        <v>161</v>
      </c>
      <c r="C4" s="9" t="s">
        <v>160</v>
      </c>
      <c r="D4" s="9" t="s">
        <v>162</v>
      </c>
      <c r="E4" s="9" t="s">
        <v>142</v>
      </c>
      <c r="F4" s="9" t="s">
        <v>143</v>
      </c>
      <c r="G4" s="9" t="s">
        <v>24</v>
      </c>
      <c r="H4" s="10" t="s">
        <v>10</v>
      </c>
    </row>
    <row r="5" spans="1:8" s="1" customFormat="1" ht="12.75">
      <c r="A5" s="11">
        <v>633</v>
      </c>
      <c r="B5" s="89"/>
      <c r="C5" s="13"/>
      <c r="D5" s="90"/>
      <c r="E5" s="91"/>
      <c r="F5" s="91"/>
      <c r="G5" s="92"/>
      <c r="H5" s="93"/>
    </row>
    <row r="6" spans="1:8" s="1" customFormat="1" ht="12.75">
      <c r="A6" s="11">
        <v>634</v>
      </c>
      <c r="B6" s="89"/>
      <c r="C6" s="13"/>
      <c r="D6" s="90"/>
      <c r="E6" s="91"/>
      <c r="F6" s="91"/>
      <c r="G6" s="92"/>
      <c r="H6" s="93"/>
    </row>
    <row r="7" spans="1:8" s="1" customFormat="1" ht="12.75">
      <c r="A7" s="11">
        <v>636</v>
      </c>
      <c r="B7" s="89"/>
      <c r="C7" s="13"/>
      <c r="D7" s="90"/>
      <c r="E7" s="114">
        <v>4863013.3</v>
      </c>
      <c r="F7" s="91"/>
      <c r="G7" s="92"/>
      <c r="H7" s="93"/>
    </row>
    <row r="8" spans="1:8" s="1" customFormat="1" ht="12.75">
      <c r="A8" s="11">
        <v>638</v>
      </c>
      <c r="B8" s="89"/>
      <c r="C8" s="13"/>
      <c r="D8" s="90"/>
      <c r="E8" s="91"/>
      <c r="F8" s="91"/>
      <c r="G8" s="92"/>
      <c r="H8" s="93"/>
    </row>
    <row r="9" spans="1:8" s="1" customFormat="1" ht="12.75">
      <c r="A9" s="11">
        <v>641</v>
      </c>
      <c r="B9" s="89"/>
      <c r="C9" s="13">
        <v>691</v>
      </c>
      <c r="D9" s="90"/>
      <c r="E9" s="91"/>
      <c r="F9" s="91"/>
      <c r="G9" s="92"/>
      <c r="H9" s="93"/>
    </row>
    <row r="10" spans="1:8" s="1" customFormat="1" ht="12.75">
      <c r="A10" s="11">
        <v>651</v>
      </c>
      <c r="B10" s="89"/>
      <c r="C10" s="13"/>
      <c r="D10" s="90"/>
      <c r="E10" s="91"/>
      <c r="F10" s="91"/>
      <c r="G10" s="92"/>
      <c r="H10" s="93"/>
    </row>
    <row r="11" spans="1:8" s="1" customFormat="1" ht="12.75">
      <c r="A11" s="11">
        <v>652</v>
      </c>
      <c r="B11" s="12"/>
      <c r="C11" s="13">
        <v>212950</v>
      </c>
      <c r="D11" s="13"/>
      <c r="E11" s="13"/>
      <c r="F11" s="13"/>
      <c r="G11" s="14"/>
      <c r="H11" s="15"/>
    </row>
    <row r="12" spans="1:8" s="1" customFormat="1" ht="12.75">
      <c r="A12" s="11">
        <v>653</v>
      </c>
      <c r="B12" s="12"/>
      <c r="C12" s="13"/>
      <c r="D12" s="13"/>
      <c r="E12" s="13"/>
      <c r="F12" s="13"/>
      <c r="G12" s="14"/>
      <c r="H12" s="15"/>
    </row>
    <row r="13" spans="1:8" s="1" customFormat="1" ht="12.75">
      <c r="A13" s="11">
        <v>661</v>
      </c>
      <c r="B13" s="12"/>
      <c r="C13" s="13">
        <v>32165</v>
      </c>
      <c r="D13" s="13"/>
      <c r="E13" s="13"/>
      <c r="F13" s="13"/>
      <c r="G13" s="14"/>
      <c r="H13" s="15"/>
    </row>
    <row r="14" spans="1:8" s="1" customFormat="1" ht="12.75">
      <c r="A14" s="11">
        <v>663</v>
      </c>
      <c r="B14" s="12"/>
      <c r="C14" s="13"/>
      <c r="D14" s="13"/>
      <c r="E14" s="13"/>
      <c r="F14" s="13">
        <v>55</v>
      </c>
      <c r="G14" s="14"/>
      <c r="H14" s="15"/>
    </row>
    <row r="15" spans="1:8" s="1" customFormat="1" ht="12.75">
      <c r="A15" s="11">
        <v>671</v>
      </c>
      <c r="B15" s="12">
        <v>830423</v>
      </c>
      <c r="C15" s="13"/>
      <c r="D15" s="13"/>
      <c r="E15" s="13">
        <v>12897</v>
      </c>
      <c r="F15" s="13"/>
      <c r="G15" s="14"/>
      <c r="H15" s="15"/>
    </row>
    <row r="16" spans="1:8" s="1" customFormat="1" ht="12.75">
      <c r="A16" s="11">
        <v>673</v>
      </c>
      <c r="B16" s="12"/>
      <c r="C16" s="13"/>
      <c r="D16" s="13"/>
      <c r="E16" s="13"/>
      <c r="F16" s="13"/>
      <c r="G16" s="14"/>
      <c r="H16" s="15"/>
    </row>
    <row r="17" spans="1:8" s="1" customFormat="1" ht="12.75">
      <c r="A17" s="11">
        <v>721</v>
      </c>
      <c r="B17" s="12"/>
      <c r="C17" s="13"/>
      <c r="D17" s="13"/>
      <c r="E17" s="13"/>
      <c r="F17" s="13"/>
      <c r="G17" s="14"/>
      <c r="H17" s="15"/>
    </row>
    <row r="18" spans="1:8" s="1" customFormat="1" ht="12.75">
      <c r="A18" s="11">
        <v>722</v>
      </c>
      <c r="B18" s="12"/>
      <c r="C18" s="13">
        <v>7840</v>
      </c>
      <c r="D18" s="13"/>
      <c r="E18" s="13"/>
      <c r="F18" s="13"/>
      <c r="G18" s="14"/>
      <c r="H18" s="15"/>
    </row>
    <row r="19" spans="1:8" s="1" customFormat="1" ht="12.75">
      <c r="A19" s="11">
        <v>922</v>
      </c>
      <c r="B19" s="12"/>
      <c r="C19" s="13"/>
      <c r="D19" s="13"/>
      <c r="E19" s="13"/>
      <c r="F19" s="13"/>
      <c r="G19" s="14"/>
      <c r="H19" s="15"/>
    </row>
    <row r="20" spans="1:8" s="1" customFormat="1" ht="13.5" thickBot="1">
      <c r="A20" s="16"/>
      <c r="B20" s="17"/>
      <c r="C20" s="18"/>
      <c r="D20" s="18"/>
      <c r="E20" s="18"/>
      <c r="F20" s="18"/>
      <c r="G20" s="19"/>
      <c r="H20" s="20"/>
    </row>
    <row r="21" spans="1:8" s="1" customFormat="1" ht="30" customHeight="1" thickBot="1">
      <c r="A21" s="21" t="s">
        <v>11</v>
      </c>
      <c r="B21" s="22">
        <f>SUM(B5:B20)</f>
        <v>830423</v>
      </c>
      <c r="C21" s="22">
        <f aca="true" t="shared" si="0" ref="C21:H21">SUM(C5:C20)</f>
        <v>253646</v>
      </c>
      <c r="D21" s="22">
        <f t="shared" si="0"/>
        <v>0</v>
      </c>
      <c r="E21" s="22">
        <f t="shared" si="0"/>
        <v>4875910.3</v>
      </c>
      <c r="F21" s="22">
        <f t="shared" si="0"/>
        <v>55</v>
      </c>
      <c r="G21" s="22">
        <f t="shared" si="0"/>
        <v>0</v>
      </c>
      <c r="H21" s="22">
        <f t="shared" si="0"/>
        <v>0</v>
      </c>
    </row>
    <row r="22" spans="1:8" s="1" customFormat="1" ht="28.5" customHeight="1" thickBot="1">
      <c r="A22" s="21" t="s">
        <v>147</v>
      </c>
      <c r="B22" s="138">
        <f>B21+C21+D21+E21+F21+G21+H21</f>
        <v>5960034.3</v>
      </c>
      <c r="C22" s="139"/>
      <c r="D22" s="139"/>
      <c r="E22" s="139"/>
      <c r="F22" s="139"/>
      <c r="G22" s="139"/>
      <c r="H22" s="140"/>
    </row>
    <row r="23" spans="1:8" ht="12.75">
      <c r="A23" s="4"/>
      <c r="B23" s="4"/>
      <c r="C23" s="4"/>
      <c r="D23" s="5"/>
      <c r="E23" s="23"/>
      <c r="H23" s="7"/>
    </row>
    <row r="24" spans="3:5" ht="13.5" customHeight="1">
      <c r="C24" s="27"/>
      <c r="D24" s="25"/>
      <c r="E24" s="28"/>
    </row>
    <row r="25" spans="1:7" ht="13.5" customHeight="1">
      <c r="A25" s="24" t="s">
        <v>122</v>
      </c>
      <c r="C25" s="27"/>
      <c r="D25" s="29"/>
      <c r="E25" s="30"/>
      <c r="G25" s="2" t="s">
        <v>121</v>
      </c>
    </row>
    <row r="26" spans="4:5" ht="13.5" customHeight="1">
      <c r="D26" s="31"/>
      <c r="E26" s="32"/>
    </row>
    <row r="27" spans="4:5" ht="13.5" customHeight="1">
      <c r="D27" s="33"/>
      <c r="E27" s="34"/>
    </row>
    <row r="28" spans="4:5" ht="13.5" customHeight="1">
      <c r="D28" s="25"/>
      <c r="E28" s="26"/>
    </row>
    <row r="29" spans="3:5" ht="28.5" customHeight="1">
      <c r="C29" s="27"/>
      <c r="D29" s="25"/>
      <c r="E29" s="35"/>
    </row>
    <row r="30" spans="3:5" ht="13.5" customHeight="1">
      <c r="C30" s="27"/>
      <c r="D30" s="25"/>
      <c r="E30" s="30"/>
    </row>
    <row r="31" spans="4:5" ht="13.5" customHeight="1">
      <c r="D31" s="25"/>
      <c r="E31" s="26"/>
    </row>
    <row r="32" spans="4:5" ht="13.5" customHeight="1">
      <c r="D32" s="25"/>
      <c r="E32" s="34"/>
    </row>
    <row r="33" spans="4:5" ht="13.5" customHeight="1">
      <c r="D33" s="25"/>
      <c r="E33" s="26"/>
    </row>
    <row r="34" spans="4:5" ht="22.5" customHeight="1">
      <c r="D34" s="25"/>
      <c r="E34" s="36"/>
    </row>
    <row r="35" spans="4:5" ht="13.5" customHeight="1">
      <c r="D35" s="31"/>
      <c r="E35" s="32"/>
    </row>
    <row r="36" spans="2:5" ht="13.5" customHeight="1">
      <c r="B36" s="27"/>
      <c r="D36" s="31"/>
      <c r="E36" s="37"/>
    </row>
    <row r="37" spans="3:5" ht="13.5" customHeight="1">
      <c r="C37" s="27"/>
      <c r="D37" s="31"/>
      <c r="E37" s="38"/>
    </row>
    <row r="38" spans="3:5" ht="13.5" customHeight="1">
      <c r="C38" s="27"/>
      <c r="D38" s="33"/>
      <c r="E38" s="30"/>
    </row>
    <row r="39" spans="4:5" ht="13.5" customHeight="1">
      <c r="D39" s="25"/>
      <c r="E39" s="26"/>
    </row>
    <row r="40" spans="2:5" ht="13.5" customHeight="1">
      <c r="B40" s="27"/>
      <c r="D40" s="25"/>
      <c r="E40" s="28"/>
    </row>
    <row r="41" spans="3:5" ht="13.5" customHeight="1">
      <c r="C41" s="27"/>
      <c r="D41" s="25"/>
      <c r="E41" s="37"/>
    </row>
    <row r="42" spans="3:5" ht="13.5" customHeight="1">
      <c r="C42" s="27"/>
      <c r="D42" s="33"/>
      <c r="E42" s="30"/>
    </row>
    <row r="43" spans="4:5" ht="13.5" customHeight="1">
      <c r="D43" s="31"/>
      <c r="E43" s="26"/>
    </row>
    <row r="44" spans="3:5" ht="13.5" customHeight="1">
      <c r="C44" s="27"/>
      <c r="D44" s="31"/>
      <c r="E44" s="37"/>
    </row>
    <row r="45" spans="4:5" ht="22.5" customHeight="1">
      <c r="D45" s="33"/>
      <c r="E45" s="36"/>
    </row>
    <row r="46" spans="4:5" ht="13.5" customHeight="1">
      <c r="D46" s="25"/>
      <c r="E46" s="26"/>
    </row>
    <row r="47" spans="4:5" ht="13.5" customHeight="1">
      <c r="D47" s="33"/>
      <c r="E47" s="30"/>
    </row>
    <row r="48" spans="4:5" ht="13.5" customHeight="1">
      <c r="D48" s="25"/>
      <c r="E48" s="26"/>
    </row>
    <row r="49" spans="4:5" ht="13.5" customHeight="1">
      <c r="D49" s="25"/>
      <c r="E49" s="26"/>
    </row>
    <row r="50" spans="1:5" ht="13.5" customHeight="1">
      <c r="A50" s="27"/>
      <c r="D50" s="39"/>
      <c r="E50" s="37"/>
    </row>
    <row r="51" spans="2:5" ht="13.5" customHeight="1">
      <c r="B51" s="27"/>
      <c r="C51" s="27"/>
      <c r="D51" s="40"/>
      <c r="E51" s="37"/>
    </row>
    <row r="52" spans="2:5" ht="13.5" customHeight="1">
      <c r="B52" s="27"/>
      <c r="C52" s="27"/>
      <c r="D52" s="40"/>
      <c r="E52" s="28"/>
    </row>
    <row r="53" spans="2:5" ht="13.5" customHeight="1">
      <c r="B53" s="27"/>
      <c r="C53" s="27"/>
      <c r="D53" s="33"/>
      <c r="E53" s="34"/>
    </row>
    <row r="54" spans="4:5" ht="12.75">
      <c r="D54" s="25"/>
      <c r="E54" s="26"/>
    </row>
    <row r="55" spans="2:5" ht="12.75">
      <c r="B55" s="27"/>
      <c r="D55" s="25"/>
      <c r="E55" s="37"/>
    </row>
    <row r="56" spans="3:5" ht="12.75">
      <c r="C56" s="27"/>
      <c r="D56" s="25"/>
      <c r="E56" s="28"/>
    </row>
    <row r="57" spans="3:5" ht="12.75">
      <c r="C57" s="27"/>
      <c r="D57" s="33"/>
      <c r="E57" s="30"/>
    </row>
    <row r="58" spans="4:5" ht="12.75">
      <c r="D58" s="25"/>
      <c r="E58" s="26"/>
    </row>
    <row r="59" spans="4:5" ht="12.75">
      <c r="D59" s="25"/>
      <c r="E59" s="26"/>
    </row>
    <row r="60" spans="4:5" ht="12.75">
      <c r="D60" s="41"/>
      <c r="E60" s="42"/>
    </row>
    <row r="61" spans="4:5" ht="12.75">
      <c r="D61" s="25"/>
      <c r="E61" s="26"/>
    </row>
    <row r="62" spans="4:5" ht="12.75">
      <c r="D62" s="25"/>
      <c r="E62" s="26"/>
    </row>
    <row r="63" spans="4:5" ht="12.75">
      <c r="D63" s="25"/>
      <c r="E63" s="26"/>
    </row>
    <row r="64" spans="4:5" ht="12.75">
      <c r="D64" s="33"/>
      <c r="E64" s="30"/>
    </row>
    <row r="65" spans="4:5" ht="12.75">
      <c r="D65" s="25"/>
      <c r="E65" s="26"/>
    </row>
    <row r="66" spans="4:5" ht="12.75">
      <c r="D66" s="33"/>
      <c r="E66" s="30"/>
    </row>
    <row r="67" spans="4:5" ht="12.75">
      <c r="D67" s="25"/>
      <c r="E67" s="26"/>
    </row>
    <row r="68" spans="4:5" ht="12.75">
      <c r="D68" s="25"/>
      <c r="E68" s="26"/>
    </row>
    <row r="69" spans="4:5" ht="12.75">
      <c r="D69" s="25"/>
      <c r="E69" s="26"/>
    </row>
    <row r="70" spans="4:5" ht="12.75">
      <c r="D70" s="25"/>
      <c r="E70" s="26"/>
    </row>
    <row r="71" spans="1:5" ht="28.5" customHeight="1">
      <c r="A71" s="43"/>
      <c r="B71" s="43"/>
      <c r="C71" s="43"/>
      <c r="D71" s="44"/>
      <c r="E71" s="45"/>
    </row>
    <row r="72" spans="3:5" ht="12.75">
      <c r="C72" s="27"/>
      <c r="D72" s="25"/>
      <c r="E72" s="28"/>
    </row>
    <row r="73" spans="4:5" ht="12.75">
      <c r="D73" s="46"/>
      <c r="E73" s="47"/>
    </row>
    <row r="74" spans="4:5" ht="12.75">
      <c r="D74" s="25"/>
      <c r="E74" s="26"/>
    </row>
    <row r="75" spans="4:5" ht="12.75">
      <c r="D75" s="41"/>
      <c r="E75" s="42"/>
    </row>
    <row r="76" spans="4:5" ht="12.75">
      <c r="D76" s="41"/>
      <c r="E76" s="42"/>
    </row>
    <row r="77" spans="4:5" ht="12.75">
      <c r="D77" s="25"/>
      <c r="E77" s="26"/>
    </row>
    <row r="78" spans="4:5" ht="12.75">
      <c r="D78" s="33"/>
      <c r="E78" s="30"/>
    </row>
    <row r="79" spans="4:5" ht="12.75">
      <c r="D79" s="25"/>
      <c r="E79" s="26"/>
    </row>
    <row r="80" spans="4:5" ht="12.75">
      <c r="D80" s="25"/>
      <c r="E80" s="26"/>
    </row>
    <row r="81" spans="4:5" ht="12.75">
      <c r="D81" s="33"/>
      <c r="E81" s="30"/>
    </row>
    <row r="82" spans="4:5" ht="12.75">
      <c r="D82" s="25"/>
      <c r="E82" s="26"/>
    </row>
    <row r="83" spans="4:5" ht="12.75">
      <c r="D83" s="41"/>
      <c r="E83" s="42"/>
    </row>
    <row r="84" spans="4:5" ht="12.75">
      <c r="D84" s="33"/>
      <c r="E84" s="47"/>
    </row>
    <row r="85" spans="4:5" ht="12.75">
      <c r="D85" s="31"/>
      <c r="E85" s="42"/>
    </row>
    <row r="86" spans="4:5" ht="12.75">
      <c r="D86" s="33"/>
      <c r="E86" s="30"/>
    </row>
    <row r="87" spans="4:5" ht="12.75">
      <c r="D87" s="25"/>
      <c r="E87" s="26"/>
    </row>
    <row r="88" spans="3:5" ht="12.75">
      <c r="C88" s="27"/>
      <c r="D88" s="25"/>
      <c r="E88" s="28"/>
    </row>
    <row r="89" spans="4:5" ht="12.75">
      <c r="D89" s="31"/>
      <c r="E89" s="30"/>
    </row>
    <row r="90" spans="4:5" ht="12.75">
      <c r="D90" s="31"/>
      <c r="E90" s="42"/>
    </row>
    <row r="91" spans="3:5" ht="12.75">
      <c r="C91" s="27"/>
      <c r="D91" s="31"/>
      <c r="E91" s="48"/>
    </row>
    <row r="92" spans="3:5" ht="12.75">
      <c r="C92" s="27"/>
      <c r="D92" s="33"/>
      <c r="E92" s="34"/>
    </row>
    <row r="93" spans="4:5" ht="12.75">
      <c r="D93" s="25"/>
      <c r="E93" s="26"/>
    </row>
    <row r="94" spans="4:5" ht="12.75">
      <c r="D94" s="46"/>
      <c r="E94" s="49"/>
    </row>
    <row r="95" spans="4:5" ht="11.25" customHeight="1">
      <c r="D95" s="41"/>
      <c r="E95" s="42"/>
    </row>
    <row r="96" spans="2:5" ht="24" customHeight="1">
      <c r="B96" s="27"/>
      <c r="D96" s="41"/>
      <c r="E96" s="50"/>
    </row>
    <row r="97" spans="3:5" ht="15" customHeight="1">
      <c r="C97" s="27"/>
      <c r="D97" s="41"/>
      <c r="E97" s="50"/>
    </row>
    <row r="98" spans="4:5" ht="11.25" customHeight="1">
      <c r="D98" s="46"/>
      <c r="E98" s="47"/>
    </row>
    <row r="99" spans="4:5" ht="12.75">
      <c r="D99" s="41"/>
      <c r="E99" s="42"/>
    </row>
    <row r="100" spans="2:5" ht="13.5" customHeight="1">
      <c r="B100" s="27"/>
      <c r="D100" s="41"/>
      <c r="E100" s="51"/>
    </row>
    <row r="101" spans="3:5" ht="12.75" customHeight="1">
      <c r="C101" s="27"/>
      <c r="D101" s="41"/>
      <c r="E101" s="28"/>
    </row>
    <row r="102" spans="3:5" ht="12.75" customHeight="1">
      <c r="C102" s="27"/>
      <c r="D102" s="33"/>
      <c r="E102" s="34"/>
    </row>
    <row r="103" spans="4:5" ht="12.75">
      <c r="D103" s="25"/>
      <c r="E103" s="26"/>
    </row>
    <row r="104" spans="3:5" ht="12.75">
      <c r="C104" s="27"/>
      <c r="D104" s="25"/>
      <c r="E104" s="48"/>
    </row>
    <row r="105" spans="4:5" ht="12.75">
      <c r="D105" s="46"/>
      <c r="E105" s="47"/>
    </row>
    <row r="106" spans="4:5" ht="12.75">
      <c r="D106" s="41"/>
      <c r="E106" s="42"/>
    </row>
    <row r="107" spans="4:5" ht="12.75">
      <c r="D107" s="25"/>
      <c r="E107" s="26"/>
    </row>
    <row r="108" spans="1:5" ht="19.5" customHeight="1">
      <c r="A108" s="52"/>
      <c r="B108" s="4"/>
      <c r="C108" s="4"/>
      <c r="D108" s="4"/>
      <c r="E108" s="37"/>
    </row>
    <row r="109" spans="1:5" ht="15" customHeight="1">
      <c r="A109" s="27"/>
      <c r="D109" s="39"/>
      <c r="E109" s="37"/>
    </row>
    <row r="110" spans="1:5" ht="12.75">
      <c r="A110" s="27"/>
      <c r="B110" s="27"/>
      <c r="D110" s="39"/>
      <c r="E110" s="28"/>
    </row>
    <row r="111" spans="3:5" ht="12.75">
      <c r="C111" s="27"/>
      <c r="D111" s="25"/>
      <c r="E111" s="37"/>
    </row>
    <row r="112" spans="4:5" ht="12.75">
      <c r="D112" s="29"/>
      <c r="E112" s="30"/>
    </row>
    <row r="113" spans="2:5" ht="12.75">
      <c r="B113" s="27"/>
      <c r="D113" s="25"/>
      <c r="E113" s="28"/>
    </row>
    <row r="114" spans="3:5" ht="12.75">
      <c r="C114" s="27"/>
      <c r="D114" s="25"/>
      <c r="E114" s="28"/>
    </row>
    <row r="115" spans="4:5" ht="12.75">
      <c r="D115" s="33"/>
      <c r="E115" s="34"/>
    </row>
    <row r="116" spans="3:5" ht="22.5" customHeight="1">
      <c r="C116" s="27"/>
      <c r="D116" s="25"/>
      <c r="E116" s="35"/>
    </row>
    <row r="117" spans="4:5" ht="12.75">
      <c r="D117" s="25"/>
      <c r="E117" s="34"/>
    </row>
    <row r="118" spans="2:5" ht="12.75">
      <c r="B118" s="27"/>
      <c r="D118" s="31"/>
      <c r="E118" s="37"/>
    </row>
    <row r="119" spans="3:5" ht="12.75">
      <c r="C119" s="27"/>
      <c r="D119" s="31"/>
      <c r="E119" s="38"/>
    </row>
    <row r="120" spans="4:5" ht="12.75">
      <c r="D120" s="33"/>
      <c r="E120" s="30"/>
    </row>
    <row r="121" spans="1:5" ht="13.5" customHeight="1">
      <c r="A121" s="27"/>
      <c r="D121" s="39"/>
      <c r="E121" s="37"/>
    </row>
    <row r="122" spans="2:5" ht="13.5" customHeight="1">
      <c r="B122" s="27"/>
      <c r="D122" s="25"/>
      <c r="E122" s="37"/>
    </row>
    <row r="123" spans="3:5" ht="13.5" customHeight="1">
      <c r="C123" s="27"/>
      <c r="D123" s="25"/>
      <c r="E123" s="28"/>
    </row>
    <row r="124" spans="3:5" ht="12.75">
      <c r="C124" s="27"/>
      <c r="D124" s="33"/>
      <c r="E124" s="30"/>
    </row>
    <row r="125" spans="3:5" ht="12.75">
      <c r="C125" s="27"/>
      <c r="D125" s="25"/>
      <c r="E125" s="28"/>
    </row>
    <row r="126" spans="4:5" ht="12.75">
      <c r="D126" s="46"/>
      <c r="E126" s="47"/>
    </row>
    <row r="127" spans="3:5" ht="12.75">
      <c r="C127" s="27"/>
      <c r="D127" s="31"/>
      <c r="E127" s="48"/>
    </row>
    <row r="128" spans="3:5" ht="12.75">
      <c r="C128" s="27"/>
      <c r="D128" s="33"/>
      <c r="E128" s="34"/>
    </row>
    <row r="129" spans="4:5" ht="12.75">
      <c r="D129" s="46"/>
      <c r="E129" s="53"/>
    </row>
    <row r="130" spans="2:5" ht="12.75">
      <c r="B130" s="27"/>
      <c r="D130" s="41"/>
      <c r="E130" s="51"/>
    </row>
    <row r="131" spans="3:5" ht="12.75">
      <c r="C131" s="27"/>
      <c r="D131" s="41"/>
      <c r="E131" s="28"/>
    </row>
    <row r="132" spans="3:5" ht="12.75">
      <c r="C132" s="27"/>
      <c r="D132" s="33"/>
      <c r="E132" s="34"/>
    </row>
    <row r="133" spans="3:5" ht="12.75">
      <c r="C133" s="27"/>
      <c r="D133" s="33"/>
      <c r="E133" s="34"/>
    </row>
    <row r="134" spans="4:5" ht="12.75">
      <c r="D134" s="25"/>
      <c r="E134" s="26"/>
    </row>
    <row r="135" spans="1:5" s="54" customFormat="1" ht="18" customHeight="1">
      <c r="A135" s="141"/>
      <c r="B135" s="142"/>
      <c r="C135" s="142"/>
      <c r="D135" s="142"/>
      <c r="E135" s="142"/>
    </row>
    <row r="136" spans="1:5" ht="28.5" customHeight="1">
      <c r="A136" s="43"/>
      <c r="B136" s="43"/>
      <c r="C136" s="43"/>
      <c r="D136" s="44"/>
      <c r="E136" s="45"/>
    </row>
    <row r="138" spans="1:5" ht="15.75">
      <c r="A138" s="56"/>
      <c r="B138" s="27"/>
      <c r="C138" s="27"/>
      <c r="D138" s="57"/>
      <c r="E138" s="3"/>
    </row>
    <row r="139" spans="1:5" ht="12.75">
      <c r="A139" s="27"/>
      <c r="B139" s="27"/>
      <c r="C139" s="27"/>
      <c r="D139" s="57"/>
      <c r="E139" s="3"/>
    </row>
    <row r="140" spans="1:5" ht="17.25" customHeight="1">
      <c r="A140" s="27"/>
      <c r="B140" s="27"/>
      <c r="C140" s="27"/>
      <c r="D140" s="57"/>
      <c r="E140" s="3"/>
    </row>
    <row r="141" spans="1:5" ht="13.5" customHeight="1">
      <c r="A141" s="27"/>
      <c r="B141" s="27"/>
      <c r="C141" s="27"/>
      <c r="D141" s="57"/>
      <c r="E141" s="3"/>
    </row>
    <row r="142" spans="1:5" ht="12.75">
      <c r="A142" s="27"/>
      <c r="B142" s="27"/>
      <c r="C142" s="27"/>
      <c r="D142" s="57"/>
      <c r="E142" s="3"/>
    </row>
    <row r="143" spans="1:3" ht="12.75">
      <c r="A143" s="27"/>
      <c r="B143" s="27"/>
      <c r="C143" s="27"/>
    </row>
    <row r="144" spans="1:5" ht="12.75">
      <c r="A144" s="27"/>
      <c r="B144" s="27"/>
      <c r="C144" s="27"/>
      <c r="D144" s="57"/>
      <c r="E144" s="3"/>
    </row>
    <row r="145" spans="1:5" ht="12.75">
      <c r="A145" s="27"/>
      <c r="B145" s="27"/>
      <c r="C145" s="27"/>
      <c r="D145" s="57"/>
      <c r="E145" s="58"/>
    </row>
    <row r="146" spans="1:5" ht="12.75">
      <c r="A146" s="27"/>
      <c r="B146" s="27"/>
      <c r="C146" s="27"/>
      <c r="D146" s="57"/>
      <c r="E146" s="3"/>
    </row>
    <row r="147" spans="1:5" ht="22.5" customHeight="1">
      <c r="A147" s="27"/>
      <c r="B147" s="27"/>
      <c r="C147" s="27"/>
      <c r="D147" s="57"/>
      <c r="E147" s="35"/>
    </row>
    <row r="148" spans="4:5" ht="22.5" customHeight="1">
      <c r="D148" s="33"/>
      <c r="E148" s="36"/>
    </row>
  </sheetData>
  <sheetProtection/>
  <mergeCells count="4">
    <mergeCell ref="A1:H1"/>
    <mergeCell ref="B22:H22"/>
    <mergeCell ref="A135:E135"/>
    <mergeCell ref="B3:H3"/>
  </mergeCells>
  <printOptions horizontalCentered="1"/>
  <pageMargins left="0.1968503937007874" right="0.1968503937007874" top="0.7480314960629921" bottom="1.535433070866142" header="0.31496062992125984" footer="0.5905511811023623"/>
  <pageSetup firstPageNumber="2" useFirstPageNumber="1" horizontalDpi="600" verticalDpi="600" orientation="landscape" paperSize="9" scale="88" r:id="rId2"/>
  <rowBreaks count="3" manualBreakCount="3">
    <brk id="22" max="8" man="1"/>
    <brk id="69" max="9" man="1"/>
    <brk id="13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Y219"/>
  <sheetViews>
    <sheetView view="pageBreakPreview" zoomScaleSheetLayoutView="100" zoomScalePageLayoutView="0" workbookViewId="0" topLeftCell="A22">
      <selection activeCell="F20" sqref="F20"/>
    </sheetView>
  </sheetViews>
  <sheetFormatPr defaultColWidth="9.140625" defaultRowHeight="12.75"/>
  <cols>
    <col min="1" max="1" width="10.00390625" style="2" bestFit="1" customWidth="1"/>
    <col min="2" max="2" width="52.57421875" style="2" customWidth="1"/>
    <col min="3" max="3" width="14.7109375" style="2" bestFit="1" customWidth="1"/>
    <col min="4" max="5" width="12.7109375" style="2" bestFit="1" customWidth="1"/>
    <col min="6" max="6" width="13.421875" style="2" customWidth="1"/>
    <col min="7" max="7" width="15.7109375" style="2" customWidth="1"/>
    <col min="8" max="8" width="10.140625" style="2" customWidth="1"/>
    <col min="9" max="10" width="9.140625" style="2" customWidth="1"/>
    <col min="11" max="11" width="14.7109375" style="2" bestFit="1" customWidth="1"/>
    <col min="12" max="16384" width="9.140625" style="2" customWidth="1"/>
  </cols>
  <sheetData>
    <row r="1" ht="12.75">
      <c r="B1" s="3" t="s">
        <v>128</v>
      </c>
    </row>
    <row r="2" spans="1:11" ht="24" customHeight="1">
      <c r="A2" s="146" t="s">
        <v>144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101.25">
      <c r="A3" s="97" t="s">
        <v>12</v>
      </c>
      <c r="B3" s="97" t="s">
        <v>128</v>
      </c>
      <c r="C3" s="100" t="s">
        <v>145</v>
      </c>
      <c r="D3" s="97" t="s">
        <v>153</v>
      </c>
      <c r="E3" s="97" t="s">
        <v>149</v>
      </c>
      <c r="F3" s="97" t="s">
        <v>150</v>
      </c>
      <c r="G3" s="97" t="s">
        <v>151</v>
      </c>
      <c r="H3" s="97" t="s">
        <v>152</v>
      </c>
      <c r="I3" s="97" t="s">
        <v>9</v>
      </c>
      <c r="J3" s="97" t="s">
        <v>10</v>
      </c>
      <c r="K3" s="97" t="s">
        <v>154</v>
      </c>
    </row>
    <row r="4" spans="1:11" s="95" customFormat="1" ht="11.25">
      <c r="A4" s="104"/>
      <c r="B4" s="104"/>
      <c r="C4" s="104">
        <v>1</v>
      </c>
      <c r="D4" s="104">
        <v>2</v>
      </c>
      <c r="E4" s="104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5" t="s">
        <v>120</v>
      </c>
    </row>
    <row r="5" spans="1:25" s="94" customFormat="1" ht="15.75">
      <c r="A5" s="148" t="s">
        <v>119</v>
      </c>
      <c r="B5" s="148"/>
      <c r="C5" s="109">
        <v>7204082.76</v>
      </c>
      <c r="D5" s="109">
        <v>929104.35</v>
      </c>
      <c r="E5" s="109">
        <v>239670.98</v>
      </c>
      <c r="F5" s="109">
        <v>75000</v>
      </c>
      <c r="G5" s="109">
        <v>4916381.21</v>
      </c>
      <c r="H5" s="109">
        <v>55</v>
      </c>
      <c r="I5" s="109"/>
      <c r="J5" s="109"/>
      <c r="K5" s="109">
        <f>D5+E5+F5+G5+H5</f>
        <v>6160211.54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s="94" customFormat="1" ht="31.5">
      <c r="A6" s="98" t="s">
        <v>113</v>
      </c>
      <c r="B6" s="101" t="s">
        <v>114</v>
      </c>
      <c r="C6" s="109">
        <v>147410</v>
      </c>
      <c r="D6" s="109">
        <v>121042.6</v>
      </c>
      <c r="E6" s="109"/>
      <c r="F6" s="109"/>
      <c r="G6" s="109"/>
      <c r="H6" s="109"/>
      <c r="I6" s="109"/>
      <c r="J6" s="109"/>
      <c r="K6" s="109">
        <f>D6</f>
        <v>121042.6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3" customFormat="1" ht="25.5">
      <c r="A7" s="99" t="s">
        <v>115</v>
      </c>
      <c r="B7" s="102" t="s">
        <v>116</v>
      </c>
      <c r="C7" s="110">
        <v>90050</v>
      </c>
      <c r="D7" s="110">
        <v>74386.36</v>
      </c>
      <c r="E7" s="110"/>
      <c r="F7" s="110"/>
      <c r="G7" s="110"/>
      <c r="H7" s="110"/>
      <c r="I7" s="110"/>
      <c r="J7" s="110"/>
      <c r="K7" s="110">
        <f aca="true" t="shared" si="0" ref="K7:K15">D7</f>
        <v>74386.36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12.75">
      <c r="A8" s="96" t="s">
        <v>31</v>
      </c>
      <c r="B8" s="103" t="s">
        <v>32</v>
      </c>
      <c r="C8" s="111">
        <v>60100</v>
      </c>
      <c r="D8" s="111">
        <v>53618.42</v>
      </c>
      <c r="E8" s="111"/>
      <c r="F8" s="111"/>
      <c r="G8" s="111"/>
      <c r="H8" s="111"/>
      <c r="I8" s="111"/>
      <c r="J8" s="111"/>
      <c r="K8" s="111">
        <f t="shared" si="0"/>
        <v>53618.42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12.75">
      <c r="A9" s="96" t="s">
        <v>33</v>
      </c>
      <c r="B9" s="103" t="s">
        <v>13</v>
      </c>
      <c r="C9" s="111">
        <v>5250</v>
      </c>
      <c r="D9" s="111">
        <v>5000</v>
      </c>
      <c r="E9" s="111"/>
      <c r="F9" s="111"/>
      <c r="G9" s="111"/>
      <c r="H9" s="111"/>
      <c r="I9" s="111"/>
      <c r="J9" s="111"/>
      <c r="K9" s="111">
        <f t="shared" si="0"/>
        <v>5000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2.75">
      <c r="A10" s="96" t="s">
        <v>34</v>
      </c>
      <c r="B10" s="103" t="s">
        <v>14</v>
      </c>
      <c r="C10" s="111">
        <v>9760</v>
      </c>
      <c r="D10" s="111">
        <v>8847.01</v>
      </c>
      <c r="E10" s="111"/>
      <c r="F10" s="111"/>
      <c r="G10" s="111"/>
      <c r="H10" s="111"/>
      <c r="I10" s="111"/>
      <c r="J10" s="111"/>
      <c r="K10" s="111">
        <f t="shared" si="0"/>
        <v>8847.01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</row>
    <row r="11" spans="1:25" ht="12.75">
      <c r="A11" s="96" t="s">
        <v>35</v>
      </c>
      <c r="B11" s="103" t="s">
        <v>15</v>
      </c>
      <c r="C11" s="111">
        <v>14940</v>
      </c>
      <c r="D11" s="111">
        <v>6920.93</v>
      </c>
      <c r="E11" s="111"/>
      <c r="F11" s="111"/>
      <c r="G11" s="111"/>
      <c r="H11" s="111"/>
      <c r="I11" s="111"/>
      <c r="J11" s="111"/>
      <c r="K11" s="111">
        <f t="shared" si="0"/>
        <v>6920.93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s="3" customFormat="1" ht="12.75">
      <c r="A12" s="99" t="s">
        <v>133</v>
      </c>
      <c r="B12" s="102" t="s">
        <v>134</v>
      </c>
      <c r="C12" s="110">
        <v>22360</v>
      </c>
      <c r="D12" s="110">
        <v>22237.83</v>
      </c>
      <c r="E12" s="110"/>
      <c r="F12" s="110"/>
      <c r="G12" s="110"/>
      <c r="H12" s="110"/>
      <c r="I12" s="110"/>
      <c r="J12" s="110"/>
      <c r="K12" s="110">
        <f t="shared" si="0"/>
        <v>22237.83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2.75">
      <c r="A13" s="112">
        <v>311</v>
      </c>
      <c r="B13" s="103" t="s">
        <v>32</v>
      </c>
      <c r="C13" s="111">
        <v>2020</v>
      </c>
      <c r="D13" s="111">
        <v>2019.2</v>
      </c>
      <c r="E13" s="111"/>
      <c r="F13" s="111"/>
      <c r="G13" s="111"/>
      <c r="H13" s="111"/>
      <c r="I13" s="111"/>
      <c r="J13" s="111"/>
      <c r="K13" s="111">
        <f t="shared" si="0"/>
        <v>2019.2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ht="12.75">
      <c r="A14" s="96" t="s">
        <v>34</v>
      </c>
      <c r="B14" s="103" t="s">
        <v>14</v>
      </c>
      <c r="C14" s="111">
        <v>340</v>
      </c>
      <c r="D14" s="111">
        <v>333.17</v>
      </c>
      <c r="E14" s="111"/>
      <c r="F14" s="111"/>
      <c r="G14" s="111"/>
      <c r="H14" s="111"/>
      <c r="I14" s="111"/>
      <c r="J14" s="111"/>
      <c r="K14" s="111">
        <f t="shared" si="0"/>
        <v>333.17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ht="12.75">
      <c r="A15" s="96" t="s">
        <v>36</v>
      </c>
      <c r="B15" s="103" t="s">
        <v>16</v>
      </c>
      <c r="C15" s="111">
        <v>20000</v>
      </c>
      <c r="D15" s="111">
        <v>19885.46</v>
      </c>
      <c r="E15" s="111"/>
      <c r="F15" s="111"/>
      <c r="G15" s="111"/>
      <c r="H15" s="111"/>
      <c r="I15" s="111"/>
      <c r="J15" s="111"/>
      <c r="K15" s="111">
        <f t="shared" si="0"/>
        <v>19885.46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ht="12.75">
      <c r="A16" s="96" t="s">
        <v>37</v>
      </c>
      <c r="B16" s="103" t="s">
        <v>17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s="3" customFormat="1" ht="25.5">
      <c r="A17" s="99" t="s">
        <v>117</v>
      </c>
      <c r="B17" s="102" t="s">
        <v>118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2.75">
      <c r="A18" s="96" t="s">
        <v>31</v>
      </c>
      <c r="B18" s="103" t="s">
        <v>32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12.75">
      <c r="A19" s="96" t="s">
        <v>33</v>
      </c>
      <c r="B19" s="103" t="s">
        <v>13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ht="12.75">
      <c r="A20" s="96" t="s">
        <v>34</v>
      </c>
      <c r="B20" s="103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ht="12.75">
      <c r="A21" s="96" t="s">
        <v>35</v>
      </c>
      <c r="B21" s="103" t="s">
        <v>15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ht="12.75">
      <c r="A22" s="96" t="s">
        <v>36</v>
      </c>
      <c r="B22" s="103" t="s">
        <v>16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ht="12.75">
      <c r="A23" s="96" t="s">
        <v>37</v>
      </c>
      <c r="B23" s="103" t="s">
        <v>17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ht="12.75">
      <c r="A24" s="96" t="s">
        <v>42</v>
      </c>
      <c r="B24" s="103" t="s">
        <v>20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s="3" customFormat="1" ht="12.75">
      <c r="A25" s="99" t="s">
        <v>155</v>
      </c>
      <c r="B25" s="102" t="s">
        <v>156</v>
      </c>
      <c r="C25" s="110">
        <v>35000</v>
      </c>
      <c r="D25" s="110">
        <v>24418.41</v>
      </c>
      <c r="E25" s="110"/>
      <c r="F25" s="110"/>
      <c r="G25" s="110"/>
      <c r="H25" s="110"/>
      <c r="I25" s="110"/>
      <c r="J25" s="110"/>
      <c r="K25" s="110">
        <f>D25</f>
        <v>24418.41</v>
      </c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2.75">
      <c r="A26" s="96" t="s">
        <v>36</v>
      </c>
      <c r="B26" s="103" t="s">
        <v>16</v>
      </c>
      <c r="C26" s="111">
        <v>35000</v>
      </c>
      <c r="D26" s="111">
        <v>24418.41</v>
      </c>
      <c r="E26" s="111"/>
      <c r="F26" s="111"/>
      <c r="G26" s="111"/>
      <c r="H26" s="111"/>
      <c r="I26" s="111"/>
      <c r="J26" s="111"/>
      <c r="K26" s="111">
        <f>D26</f>
        <v>24418.41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ht="12.75">
      <c r="A27" s="96" t="s">
        <v>37</v>
      </c>
      <c r="B27" s="103" t="s">
        <v>17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ht="21.75" customHeight="1">
      <c r="A28" s="113">
        <v>51</v>
      </c>
      <c r="B28" s="101" t="s">
        <v>157</v>
      </c>
      <c r="C28" s="109">
        <v>5545000</v>
      </c>
      <c r="D28" s="111"/>
      <c r="E28" s="111"/>
      <c r="F28" s="111"/>
      <c r="G28" s="110">
        <v>4748385.29</v>
      </c>
      <c r="H28" s="111"/>
      <c r="I28" s="111"/>
      <c r="J28" s="111"/>
      <c r="K28" s="110">
        <v>4748385.29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25.5">
      <c r="A29" s="99" t="s">
        <v>158</v>
      </c>
      <c r="B29" s="102" t="s">
        <v>159</v>
      </c>
      <c r="C29" s="110">
        <v>5545000</v>
      </c>
      <c r="D29" s="111"/>
      <c r="E29" s="111"/>
      <c r="F29" s="111"/>
      <c r="G29" s="110">
        <v>4748385.29</v>
      </c>
      <c r="H29" s="111"/>
      <c r="I29" s="111"/>
      <c r="J29" s="111"/>
      <c r="K29" s="110">
        <v>4748385.29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ht="12.75">
      <c r="A30" s="112">
        <v>311</v>
      </c>
      <c r="B30" s="103" t="s">
        <v>32</v>
      </c>
      <c r="C30" s="111">
        <v>4575000</v>
      </c>
      <c r="D30" s="111"/>
      <c r="E30" s="111"/>
      <c r="F30" s="111"/>
      <c r="G30" s="111">
        <v>3826147.31</v>
      </c>
      <c r="H30" s="111"/>
      <c r="I30" s="111"/>
      <c r="J30" s="111"/>
      <c r="K30" s="111">
        <v>3826147.31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ht="12.75">
      <c r="A31" s="112">
        <v>312</v>
      </c>
      <c r="B31" s="103" t="s">
        <v>13</v>
      </c>
      <c r="C31" s="111">
        <v>100000</v>
      </c>
      <c r="D31" s="111"/>
      <c r="E31" s="111"/>
      <c r="F31" s="111"/>
      <c r="G31" s="111">
        <v>161012.26</v>
      </c>
      <c r="H31" s="111"/>
      <c r="I31" s="111"/>
      <c r="J31" s="111"/>
      <c r="K31" s="111">
        <v>161012.26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ht="12.75">
      <c r="A32" s="112">
        <v>313</v>
      </c>
      <c r="B32" s="103" t="s">
        <v>14</v>
      </c>
      <c r="C32" s="111">
        <v>700000</v>
      </c>
      <c r="D32" s="111"/>
      <c r="E32" s="111"/>
      <c r="F32" s="111"/>
      <c r="G32" s="111">
        <v>632790.9</v>
      </c>
      <c r="H32" s="111"/>
      <c r="I32" s="111"/>
      <c r="J32" s="111"/>
      <c r="K32" s="111">
        <v>632790.9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ht="12.75">
      <c r="A33" s="112">
        <v>321</v>
      </c>
      <c r="B33" s="103" t="s">
        <v>15</v>
      </c>
      <c r="C33" s="111">
        <v>150000</v>
      </c>
      <c r="D33" s="111"/>
      <c r="E33" s="111"/>
      <c r="F33" s="111"/>
      <c r="G33" s="111">
        <v>114622.32</v>
      </c>
      <c r="H33" s="111"/>
      <c r="I33" s="111"/>
      <c r="J33" s="111"/>
      <c r="K33" s="111">
        <v>114622.32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ht="12.75">
      <c r="A34" s="112">
        <v>329</v>
      </c>
      <c r="B34" s="103" t="s">
        <v>18</v>
      </c>
      <c r="C34" s="111">
        <v>20000</v>
      </c>
      <c r="D34" s="111"/>
      <c r="E34" s="111"/>
      <c r="F34" s="111"/>
      <c r="G34" s="111">
        <v>13812.5</v>
      </c>
      <c r="H34" s="111"/>
      <c r="I34" s="111"/>
      <c r="J34" s="111"/>
      <c r="K34" s="111">
        <v>13812.5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s="94" customFormat="1" ht="31.5">
      <c r="A35" s="98" t="s">
        <v>27</v>
      </c>
      <c r="B35" s="101" t="s">
        <v>28</v>
      </c>
      <c r="C35" s="109">
        <v>485612.76</v>
      </c>
      <c r="D35" s="109">
        <v>484735.08</v>
      </c>
      <c r="E35" s="109"/>
      <c r="F35" s="109"/>
      <c r="G35" s="109"/>
      <c r="H35" s="109"/>
      <c r="I35" s="109"/>
      <c r="J35" s="109"/>
      <c r="K35" s="109">
        <f>D35</f>
        <v>484735.08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s="3" customFormat="1" ht="12.75">
      <c r="A36" s="99" t="s">
        <v>29</v>
      </c>
      <c r="B36" s="102" t="s">
        <v>30</v>
      </c>
      <c r="C36" s="110">
        <v>385612.76</v>
      </c>
      <c r="D36" s="110">
        <v>384781.54</v>
      </c>
      <c r="E36" s="110"/>
      <c r="F36" s="110"/>
      <c r="G36" s="110"/>
      <c r="H36" s="110"/>
      <c r="I36" s="110"/>
      <c r="J36" s="110"/>
      <c r="K36" s="110">
        <f>D36</f>
        <v>384781.54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</row>
    <row r="37" spans="1:25" ht="12.75">
      <c r="A37" s="96" t="s">
        <v>31</v>
      </c>
      <c r="B37" s="103" t="s">
        <v>32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ht="12.75">
      <c r="A38" s="96" t="s">
        <v>33</v>
      </c>
      <c r="B38" s="103" t="s">
        <v>13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ht="12.75">
      <c r="A39" s="96" t="s">
        <v>34</v>
      </c>
      <c r="B39" s="103" t="s">
        <v>14</v>
      </c>
      <c r="C39" s="111"/>
      <c r="D39" s="111"/>
      <c r="E39" s="111"/>
      <c r="F39" s="111"/>
      <c r="G39" s="111"/>
      <c r="H39" s="111"/>
      <c r="I39" s="111"/>
      <c r="J39" s="111"/>
      <c r="K39" s="111">
        <f>D39</f>
        <v>0</v>
      </c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2.75">
      <c r="A40" s="96" t="s">
        <v>35</v>
      </c>
      <c r="B40" s="103" t="s">
        <v>15</v>
      </c>
      <c r="C40" s="111">
        <v>9210</v>
      </c>
      <c r="D40" s="111">
        <v>8729</v>
      </c>
      <c r="E40" s="111"/>
      <c r="F40" s="111"/>
      <c r="G40" s="111"/>
      <c r="H40" s="111"/>
      <c r="I40" s="111"/>
      <c r="J40" s="111"/>
      <c r="K40" s="111">
        <f>D40</f>
        <v>8729</v>
      </c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2.75">
      <c r="A41" s="96" t="s">
        <v>36</v>
      </c>
      <c r="B41" s="103" t="s">
        <v>16</v>
      </c>
      <c r="C41" s="111">
        <v>244822.76</v>
      </c>
      <c r="D41" s="111">
        <v>245001.5</v>
      </c>
      <c r="E41" s="111"/>
      <c r="F41" s="111"/>
      <c r="G41" s="111"/>
      <c r="H41" s="111"/>
      <c r="I41" s="111"/>
      <c r="J41" s="111"/>
      <c r="K41" s="111">
        <f>D41</f>
        <v>245001.5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ht="12.75">
      <c r="A42" s="96" t="s">
        <v>37</v>
      </c>
      <c r="B42" s="103" t="s">
        <v>17</v>
      </c>
      <c r="C42" s="111">
        <v>118450</v>
      </c>
      <c r="D42" s="111">
        <v>118518.72</v>
      </c>
      <c r="E42" s="111"/>
      <c r="F42" s="111"/>
      <c r="G42" s="111"/>
      <c r="H42" s="111"/>
      <c r="I42" s="111"/>
      <c r="J42" s="111"/>
      <c r="K42" s="111">
        <f>D42</f>
        <v>118518.72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ht="12.75">
      <c r="A43" s="96" t="s">
        <v>38</v>
      </c>
      <c r="B43" s="103" t="s">
        <v>39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ht="12.75">
      <c r="A44" s="96" t="s">
        <v>40</v>
      </c>
      <c r="B44" s="103" t="s">
        <v>18</v>
      </c>
      <c r="C44" s="111">
        <v>7120</v>
      </c>
      <c r="D44" s="111">
        <v>6834.75</v>
      </c>
      <c r="E44" s="111"/>
      <c r="F44" s="111"/>
      <c r="G44" s="111"/>
      <c r="H44" s="111"/>
      <c r="I44" s="111"/>
      <c r="J44" s="111"/>
      <c r="K44" s="111">
        <f>D44</f>
        <v>6834.75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ht="12.75">
      <c r="A45" s="96" t="s">
        <v>41</v>
      </c>
      <c r="B45" s="103" t="s">
        <v>19</v>
      </c>
      <c r="C45" s="111">
        <v>6010</v>
      </c>
      <c r="D45" s="111">
        <v>5697.57</v>
      </c>
      <c r="E45" s="111"/>
      <c r="F45" s="111"/>
      <c r="G45" s="111"/>
      <c r="H45" s="111"/>
      <c r="I45" s="111"/>
      <c r="J45" s="111"/>
      <c r="K45" s="111">
        <f>D45</f>
        <v>5697.57</v>
      </c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ht="12.75">
      <c r="A46" s="96" t="s">
        <v>42</v>
      </c>
      <c r="B46" s="103" t="s">
        <v>20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5" ht="12.75">
      <c r="A47" s="96" t="s">
        <v>43</v>
      </c>
      <c r="B47" s="103" t="s">
        <v>21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</row>
    <row r="48" spans="1:25" ht="12.75">
      <c r="A48" s="96" t="s">
        <v>44</v>
      </c>
      <c r="B48" s="103" t="s">
        <v>45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</row>
    <row r="49" spans="1:25" ht="12.75">
      <c r="A49" s="96" t="s">
        <v>46</v>
      </c>
      <c r="B49" s="103" t="s">
        <v>47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</row>
    <row r="50" spans="1:25" s="3" customFormat="1" ht="12.75">
      <c r="A50" s="99" t="s">
        <v>48</v>
      </c>
      <c r="B50" s="102" t="s">
        <v>49</v>
      </c>
      <c r="C50" s="110">
        <v>100000</v>
      </c>
      <c r="D50" s="110">
        <v>99953.54</v>
      </c>
      <c r="E50" s="110"/>
      <c r="F50" s="110"/>
      <c r="G50" s="110"/>
      <c r="H50" s="110"/>
      <c r="I50" s="110"/>
      <c r="J50" s="110"/>
      <c r="K50" s="110">
        <f>D50</f>
        <v>99953.54</v>
      </c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1:25" ht="12.75">
      <c r="A51" s="96" t="s">
        <v>50</v>
      </c>
      <c r="B51" s="103" t="s">
        <v>51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spans="1:25" ht="12.75">
      <c r="A52" s="96" t="s">
        <v>42</v>
      </c>
      <c r="B52" s="103" t="s">
        <v>20</v>
      </c>
      <c r="C52" s="111">
        <v>15600</v>
      </c>
      <c r="D52" s="111">
        <v>15578.54</v>
      </c>
      <c r="E52" s="111"/>
      <c r="F52" s="111"/>
      <c r="G52" s="111"/>
      <c r="H52" s="111"/>
      <c r="I52" s="111"/>
      <c r="J52" s="111"/>
      <c r="K52" s="111">
        <f>D52</f>
        <v>15578.54</v>
      </c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</row>
    <row r="53" spans="1:25" ht="12.75">
      <c r="A53" s="112">
        <v>426</v>
      </c>
      <c r="B53" s="103" t="s">
        <v>45</v>
      </c>
      <c r="C53" s="111">
        <v>24400</v>
      </c>
      <c r="D53" s="111">
        <v>24375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spans="1:25" ht="12.75">
      <c r="A54" s="96" t="s">
        <v>46</v>
      </c>
      <c r="B54" s="103" t="s">
        <v>47</v>
      </c>
      <c r="C54" s="111">
        <v>60000</v>
      </c>
      <c r="D54" s="111">
        <v>60000</v>
      </c>
      <c r="E54" s="111"/>
      <c r="F54" s="111"/>
      <c r="G54" s="111"/>
      <c r="H54" s="111"/>
      <c r="I54" s="111"/>
      <c r="J54" s="111"/>
      <c r="K54" s="111">
        <f>D54</f>
        <v>60000</v>
      </c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spans="1:25" ht="12.75">
      <c r="A55" s="96" t="s">
        <v>52</v>
      </c>
      <c r="B55" s="103" t="s">
        <v>53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25" s="3" customFormat="1" ht="12.75">
      <c r="A56" s="99" t="s">
        <v>54</v>
      </c>
      <c r="B56" s="102" t="s">
        <v>55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ht="25.5">
      <c r="A57" s="96" t="s">
        <v>56</v>
      </c>
      <c r="B57" s="103" t="s">
        <v>57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spans="1:25" s="94" customFormat="1" ht="31.5">
      <c r="A58" s="98" t="s">
        <v>58</v>
      </c>
      <c r="B58" s="101" t="s">
        <v>59</v>
      </c>
      <c r="C58" s="109">
        <v>1026060</v>
      </c>
      <c r="D58" s="109">
        <v>323326.67</v>
      </c>
      <c r="E58" s="109">
        <v>239670.98</v>
      </c>
      <c r="F58" s="109">
        <v>75000</v>
      </c>
      <c r="G58" s="109">
        <v>167995.92</v>
      </c>
      <c r="H58" s="109">
        <v>55</v>
      </c>
      <c r="I58" s="109"/>
      <c r="J58" s="109"/>
      <c r="K58" s="109">
        <f>D58+E58+F58+G58+H58</f>
        <v>806048.5700000001</v>
      </c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1:25" s="3" customFormat="1" ht="12.75">
      <c r="A59" s="99" t="s">
        <v>60</v>
      </c>
      <c r="B59" s="102" t="s">
        <v>61</v>
      </c>
      <c r="C59" s="110">
        <v>374800</v>
      </c>
      <c r="D59" s="110">
        <v>106377.3</v>
      </c>
      <c r="E59" s="110">
        <v>164410.18</v>
      </c>
      <c r="F59" s="110"/>
      <c r="G59" s="110"/>
      <c r="H59" s="110"/>
      <c r="I59" s="110"/>
      <c r="J59" s="110"/>
      <c r="K59" s="110">
        <v>270787.48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5" ht="12.75">
      <c r="A60" s="96" t="s">
        <v>31</v>
      </c>
      <c r="B60" s="103" t="s">
        <v>32</v>
      </c>
      <c r="C60" s="111">
        <v>136800</v>
      </c>
      <c r="D60" s="111">
        <v>86978.47</v>
      </c>
      <c r="E60" s="111">
        <v>17077.25</v>
      </c>
      <c r="F60" s="111"/>
      <c r="G60" s="111"/>
      <c r="H60" s="111"/>
      <c r="I60" s="111"/>
      <c r="J60" s="111"/>
      <c r="K60" s="111">
        <v>104055.72</v>
      </c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spans="1:25" ht="12.75">
      <c r="A61" s="96" t="s">
        <v>33</v>
      </c>
      <c r="B61" s="103" t="s">
        <v>13</v>
      </c>
      <c r="C61" s="111">
        <v>6000</v>
      </c>
      <c r="D61" s="111">
        <v>3000</v>
      </c>
      <c r="E61" s="111"/>
      <c r="F61" s="111"/>
      <c r="G61" s="111"/>
      <c r="H61" s="111"/>
      <c r="I61" s="111"/>
      <c r="J61" s="111"/>
      <c r="K61" s="111">
        <f>D61</f>
        <v>3000</v>
      </c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1:25" ht="12.75">
      <c r="A62" s="96" t="s">
        <v>34</v>
      </c>
      <c r="B62" s="103" t="s">
        <v>14</v>
      </c>
      <c r="C62" s="111">
        <v>30400</v>
      </c>
      <c r="D62" s="111">
        <v>14351.45</v>
      </c>
      <c r="E62" s="111">
        <v>2817.75</v>
      </c>
      <c r="F62" s="111"/>
      <c r="G62" s="111"/>
      <c r="H62" s="111"/>
      <c r="I62" s="111"/>
      <c r="J62" s="111"/>
      <c r="K62" s="111">
        <v>17169.2</v>
      </c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spans="1:25" ht="12.75">
      <c r="A63" s="96" t="s">
        <v>35</v>
      </c>
      <c r="B63" s="103" t="s">
        <v>15</v>
      </c>
      <c r="C63" s="111">
        <v>3400</v>
      </c>
      <c r="D63" s="111">
        <v>1284.8</v>
      </c>
      <c r="E63" s="111"/>
      <c r="F63" s="111"/>
      <c r="G63" s="111"/>
      <c r="H63" s="111"/>
      <c r="I63" s="111"/>
      <c r="J63" s="111"/>
      <c r="K63" s="111">
        <f>D63</f>
        <v>1284.8</v>
      </c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1:25" ht="12.75">
      <c r="A64" s="96" t="s">
        <v>36</v>
      </c>
      <c r="B64" s="103" t="s">
        <v>16</v>
      </c>
      <c r="C64" s="111">
        <v>174200</v>
      </c>
      <c r="D64" s="111">
        <v>762.58</v>
      </c>
      <c r="E64" s="111">
        <v>122423.13</v>
      </c>
      <c r="F64" s="111"/>
      <c r="G64" s="111"/>
      <c r="H64" s="111"/>
      <c r="I64" s="111"/>
      <c r="J64" s="111"/>
      <c r="K64" s="111">
        <v>123185.71</v>
      </c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spans="1:25" ht="12.75">
      <c r="A65" s="96" t="s">
        <v>37</v>
      </c>
      <c r="B65" s="103" t="s">
        <v>17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spans="1:25" ht="12.75">
      <c r="A66" s="96" t="s">
        <v>40</v>
      </c>
      <c r="B66" s="103" t="s">
        <v>18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  <row r="67" spans="1:25" ht="12.75">
      <c r="A67" s="96" t="s">
        <v>42</v>
      </c>
      <c r="B67" s="103" t="s">
        <v>20</v>
      </c>
      <c r="C67" s="111">
        <v>24000</v>
      </c>
      <c r="D67" s="111"/>
      <c r="E67" s="111">
        <v>22092.05</v>
      </c>
      <c r="F67" s="111"/>
      <c r="G67" s="111"/>
      <c r="H67" s="111"/>
      <c r="I67" s="111"/>
      <c r="J67" s="111"/>
      <c r="K67" s="111">
        <v>22092.05</v>
      </c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spans="1:25" ht="12.75">
      <c r="A68" s="96" t="s">
        <v>43</v>
      </c>
      <c r="B68" s="103" t="s">
        <v>21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</row>
    <row r="69" spans="1:25" s="3" customFormat="1" ht="12.75">
      <c r="A69" s="99" t="s">
        <v>62</v>
      </c>
      <c r="B69" s="102" t="s">
        <v>63</v>
      </c>
      <c r="C69" s="110">
        <v>2500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1:25" ht="12.75">
      <c r="A70" s="96" t="s">
        <v>31</v>
      </c>
      <c r="B70" s="103" t="s">
        <v>32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spans="1:25" ht="12.75">
      <c r="A71" s="96" t="s">
        <v>33</v>
      </c>
      <c r="B71" s="103" t="s">
        <v>13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</row>
    <row r="72" spans="1:25" ht="12.75">
      <c r="A72" s="96" t="s">
        <v>34</v>
      </c>
      <c r="B72" s="103" t="s">
        <v>14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5" ht="12.75">
      <c r="A73" s="96" t="s">
        <v>36</v>
      </c>
      <c r="B73" s="103" t="s">
        <v>16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2.75">
      <c r="A74" s="112">
        <v>323</v>
      </c>
      <c r="B74" s="103" t="s">
        <v>17</v>
      </c>
      <c r="C74" s="111">
        <v>2500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ht="12.75">
      <c r="A75" s="96" t="s">
        <v>40</v>
      </c>
      <c r="B75" s="103" t="s">
        <v>18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</row>
    <row r="76" spans="1:25" ht="12.75">
      <c r="A76" s="96" t="s">
        <v>42</v>
      </c>
      <c r="B76" s="103" t="s">
        <v>20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spans="1:25" ht="12.75">
      <c r="A77" s="96" t="s">
        <v>43</v>
      </c>
      <c r="B77" s="103" t="s">
        <v>21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</row>
    <row r="78" spans="1:25" s="3" customFormat="1" ht="12.75">
      <c r="A78" s="99" t="s">
        <v>64</v>
      </c>
      <c r="B78" s="102" t="s">
        <v>65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ht="12.75">
      <c r="A79" s="96" t="s">
        <v>36</v>
      </c>
      <c r="B79" s="103" t="s">
        <v>16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s="3" customFormat="1" ht="12.75">
      <c r="A80" s="99" t="s">
        <v>66</v>
      </c>
      <c r="B80" s="102" t="s">
        <v>67</v>
      </c>
      <c r="C80" s="110">
        <v>2900</v>
      </c>
      <c r="D80" s="110"/>
      <c r="E80" s="110">
        <v>2801</v>
      </c>
      <c r="F80" s="110"/>
      <c r="G80" s="110"/>
      <c r="H80" s="110"/>
      <c r="I80" s="110"/>
      <c r="J80" s="110"/>
      <c r="K80" s="110">
        <v>2801</v>
      </c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1:25" ht="12.75">
      <c r="A81" s="96" t="s">
        <v>35</v>
      </c>
      <c r="B81" s="103" t="s">
        <v>15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ht="12.75">
      <c r="A82" s="96" t="s">
        <v>36</v>
      </c>
      <c r="B82" s="103" t="s">
        <v>16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</row>
    <row r="83" spans="1:25" ht="12.75">
      <c r="A83" s="96" t="s">
        <v>37</v>
      </c>
      <c r="B83" s="103" t="s">
        <v>17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spans="1:25" ht="12.75">
      <c r="A84" s="96" t="s">
        <v>40</v>
      </c>
      <c r="B84" s="103" t="s">
        <v>18</v>
      </c>
      <c r="C84" s="111">
        <v>2900</v>
      </c>
      <c r="D84" s="111"/>
      <c r="E84" s="111">
        <v>2801</v>
      </c>
      <c r="F84" s="111"/>
      <c r="G84" s="111"/>
      <c r="H84" s="111"/>
      <c r="I84" s="111"/>
      <c r="J84" s="111"/>
      <c r="K84" s="111">
        <v>2801</v>
      </c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ht="12.75">
      <c r="A85" s="96" t="s">
        <v>42</v>
      </c>
      <c r="B85" s="103" t="s">
        <v>20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spans="1:25" s="3" customFormat="1" ht="12.75">
      <c r="A86" s="99" t="s">
        <v>68</v>
      </c>
      <c r="B86" s="102" t="s">
        <v>69</v>
      </c>
      <c r="C86" s="110">
        <v>28800</v>
      </c>
      <c r="D86" s="110"/>
      <c r="E86" s="110">
        <v>7643.66</v>
      </c>
      <c r="F86" s="110"/>
      <c r="G86" s="110"/>
      <c r="H86" s="110"/>
      <c r="I86" s="110"/>
      <c r="J86" s="110"/>
      <c r="K86" s="110">
        <f>E86+F86</f>
        <v>7643.66</v>
      </c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spans="1:25" ht="12.75">
      <c r="A87" s="96" t="s">
        <v>31</v>
      </c>
      <c r="B87" s="103" t="s">
        <v>32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ht="12.75">
      <c r="A88" s="96" t="s">
        <v>33</v>
      </c>
      <c r="B88" s="103" t="s">
        <v>13</v>
      </c>
      <c r="C88" s="111">
        <v>1700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ht="12.75">
      <c r="A89" s="96" t="s">
        <v>34</v>
      </c>
      <c r="B89" s="103" t="s">
        <v>14</v>
      </c>
      <c r="C89" s="111">
        <v>1300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spans="1:25" ht="12.75">
      <c r="A90" s="96" t="s">
        <v>35</v>
      </c>
      <c r="B90" s="103" t="s">
        <v>15</v>
      </c>
      <c r="C90" s="111">
        <v>3500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spans="1:25" ht="12.75">
      <c r="A91" s="96" t="s">
        <v>36</v>
      </c>
      <c r="B91" s="103" t="s">
        <v>16</v>
      </c>
      <c r="C91" s="111">
        <v>7000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spans="1:25" ht="12.75">
      <c r="A92" s="96" t="s">
        <v>37</v>
      </c>
      <c r="B92" s="103" t="s">
        <v>17</v>
      </c>
      <c r="C92" s="111">
        <v>1500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spans="1:25" ht="12.75">
      <c r="A93" s="96" t="s">
        <v>38</v>
      </c>
      <c r="B93" s="103" t="s">
        <v>39</v>
      </c>
      <c r="C93" s="111">
        <v>8000</v>
      </c>
      <c r="D93" s="111"/>
      <c r="E93" s="111">
        <v>4136.37</v>
      </c>
      <c r="F93" s="111"/>
      <c r="G93" s="111"/>
      <c r="H93" s="111"/>
      <c r="I93" s="111"/>
      <c r="J93" s="111"/>
      <c r="K93" s="111">
        <v>4136.37</v>
      </c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spans="1:25" ht="12.75">
      <c r="A94" s="96" t="s">
        <v>40</v>
      </c>
      <c r="B94" s="103" t="s">
        <v>18</v>
      </c>
      <c r="C94" s="111">
        <v>4700</v>
      </c>
      <c r="D94" s="111"/>
      <c r="E94" s="111">
        <v>3507.29</v>
      </c>
      <c r="F94" s="111"/>
      <c r="G94" s="111"/>
      <c r="H94" s="111"/>
      <c r="I94" s="111"/>
      <c r="J94" s="111"/>
      <c r="K94" s="111">
        <f>E94</f>
        <v>3507.29</v>
      </c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spans="1:25" ht="12.75">
      <c r="A95" s="112">
        <v>343</v>
      </c>
      <c r="B95" s="103" t="s">
        <v>19</v>
      </c>
      <c r="C95" s="111">
        <v>100</v>
      </c>
      <c r="D95" s="111"/>
      <c r="E95" s="111"/>
      <c r="F95" s="111"/>
      <c r="G95" s="111"/>
      <c r="H95" s="111"/>
      <c r="I95" s="111"/>
      <c r="J95" s="111"/>
      <c r="K95" s="111">
        <f>E95</f>
        <v>0</v>
      </c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</row>
    <row r="96" spans="1:25" ht="12.75">
      <c r="A96" s="96" t="s">
        <v>42</v>
      </c>
      <c r="B96" s="103" t="s">
        <v>20</v>
      </c>
      <c r="C96" s="111">
        <v>1000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spans="1:25" s="3" customFormat="1" ht="12.75">
      <c r="A97" s="99" t="s">
        <v>70</v>
      </c>
      <c r="B97" s="102" t="s">
        <v>71</v>
      </c>
      <c r="C97" s="110"/>
      <c r="D97" s="110"/>
      <c r="E97" s="110"/>
      <c r="F97" s="110"/>
      <c r="G97" s="110"/>
      <c r="H97" s="110"/>
      <c r="I97" s="110"/>
      <c r="J97" s="110"/>
      <c r="K97" s="110">
        <v>0</v>
      </c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spans="1:25" ht="12.75">
      <c r="A98" s="96" t="s">
        <v>33</v>
      </c>
      <c r="B98" s="103" t="s">
        <v>13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spans="1:25" ht="12.75">
      <c r="A99" s="96" t="s">
        <v>34</v>
      </c>
      <c r="B99" s="103" t="s">
        <v>14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ht="12.75">
      <c r="A100" s="96" t="s">
        <v>35</v>
      </c>
      <c r="B100" s="103" t="s">
        <v>15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</row>
    <row r="101" spans="1:25" ht="12.75">
      <c r="A101" s="96" t="s">
        <v>36</v>
      </c>
      <c r="B101" s="103" t="s">
        <v>16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</row>
    <row r="102" spans="1:25" ht="12.75">
      <c r="A102" s="96" t="s">
        <v>37</v>
      </c>
      <c r="B102" s="103" t="s">
        <v>17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</row>
    <row r="103" spans="1:25" ht="12.75">
      <c r="A103" s="96" t="s">
        <v>40</v>
      </c>
      <c r="B103" s="103" t="s">
        <v>18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</row>
    <row r="104" spans="1:25" s="3" customFormat="1" ht="12.75">
      <c r="A104" s="99" t="s">
        <v>72</v>
      </c>
      <c r="B104" s="102" t="s">
        <v>73</v>
      </c>
      <c r="C104" s="110">
        <v>30750</v>
      </c>
      <c r="D104" s="110"/>
      <c r="E104" s="110">
        <v>28948.39</v>
      </c>
      <c r="F104" s="110"/>
      <c r="G104" s="110"/>
      <c r="H104" s="110"/>
      <c r="I104" s="110"/>
      <c r="J104" s="110"/>
      <c r="K104" s="110">
        <f>E104+F104</f>
        <v>28948.39</v>
      </c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spans="1:25" ht="12.75">
      <c r="A105" s="96" t="s">
        <v>31</v>
      </c>
      <c r="B105" s="103" t="s">
        <v>32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</row>
    <row r="106" spans="1:25" ht="12.75">
      <c r="A106" s="96" t="s">
        <v>34</v>
      </c>
      <c r="B106" s="103" t="s">
        <v>14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</row>
    <row r="107" spans="1:25" ht="12.75">
      <c r="A107" s="96" t="s">
        <v>35</v>
      </c>
      <c r="B107" s="103" t="s">
        <v>15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2.75">
      <c r="A108" s="96" t="s">
        <v>36</v>
      </c>
      <c r="B108" s="103" t="s">
        <v>16</v>
      </c>
      <c r="C108" s="111">
        <v>4750</v>
      </c>
      <c r="D108" s="111"/>
      <c r="E108" s="111">
        <v>3708.04</v>
      </c>
      <c r="F108" s="111"/>
      <c r="G108" s="111"/>
      <c r="H108" s="111"/>
      <c r="I108" s="111"/>
      <c r="J108" s="111"/>
      <c r="K108" s="111">
        <f>E108+F108</f>
        <v>3708.04</v>
      </c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25" ht="12.75">
      <c r="A109" s="96" t="s">
        <v>37</v>
      </c>
      <c r="B109" s="103" t="s">
        <v>17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</row>
    <row r="110" spans="1:25" ht="12.75">
      <c r="A110" s="96" t="s">
        <v>40</v>
      </c>
      <c r="B110" s="103" t="s">
        <v>18</v>
      </c>
      <c r="C110" s="111">
        <v>26000</v>
      </c>
      <c r="D110" s="111"/>
      <c r="E110" s="111">
        <v>25240.35</v>
      </c>
      <c r="F110" s="111"/>
      <c r="G110" s="111"/>
      <c r="H110" s="111"/>
      <c r="I110" s="111"/>
      <c r="J110" s="111"/>
      <c r="K110" s="111">
        <f>E110+F110</f>
        <v>25240.35</v>
      </c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</row>
    <row r="111" spans="1:25" ht="12.75">
      <c r="A111" s="96" t="s">
        <v>41</v>
      </c>
      <c r="B111" s="103" t="s">
        <v>19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</row>
    <row r="112" spans="1:25" ht="12.75">
      <c r="A112" s="96" t="s">
        <v>42</v>
      </c>
      <c r="B112" s="103" t="s">
        <v>20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</row>
    <row r="113" spans="1:25" ht="12.75">
      <c r="A113" s="96" t="s">
        <v>43</v>
      </c>
      <c r="B113" s="103" t="s">
        <v>21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</row>
    <row r="114" spans="1:25" s="3" customFormat="1" ht="12.75">
      <c r="A114" s="99" t="s">
        <v>74</v>
      </c>
      <c r="B114" s="102" t="s">
        <v>75</v>
      </c>
      <c r="C114" s="110">
        <v>91700</v>
      </c>
      <c r="D114" s="110"/>
      <c r="E114" s="110"/>
      <c r="F114" s="110">
        <v>75000</v>
      </c>
      <c r="G114" s="110"/>
      <c r="H114" s="110"/>
      <c r="I114" s="110"/>
      <c r="J114" s="110"/>
      <c r="K114" s="110">
        <v>75000</v>
      </c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spans="1:25" ht="12.75">
      <c r="A115" s="96" t="s">
        <v>36</v>
      </c>
      <c r="B115" s="103" t="s">
        <v>16</v>
      </c>
      <c r="C115" s="111">
        <v>1000</v>
      </c>
      <c r="D115" s="111"/>
      <c r="E115" s="111"/>
      <c r="F115" s="111"/>
      <c r="G115" s="111"/>
      <c r="H115" s="111"/>
      <c r="I115" s="111"/>
      <c r="J115" s="111"/>
      <c r="K115" s="111">
        <f>E115+H115</f>
        <v>0</v>
      </c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</row>
    <row r="116" spans="1:25" ht="12.75">
      <c r="A116" s="96" t="s">
        <v>37</v>
      </c>
      <c r="B116" s="103" t="s">
        <v>17</v>
      </c>
      <c r="C116" s="111">
        <v>13700</v>
      </c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</row>
    <row r="117" spans="1:25" ht="12.75">
      <c r="A117" s="112">
        <v>329</v>
      </c>
      <c r="B117" s="103" t="s">
        <v>18</v>
      </c>
      <c r="C117" s="111">
        <v>2000</v>
      </c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</row>
    <row r="118" spans="1:25" ht="12.75">
      <c r="A118" s="96" t="s">
        <v>50</v>
      </c>
      <c r="B118" s="103" t="s">
        <v>51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</row>
    <row r="119" spans="1:25" ht="12.75">
      <c r="A119" s="96" t="s">
        <v>42</v>
      </c>
      <c r="B119" s="103" t="s">
        <v>20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</row>
    <row r="120" spans="1:25" ht="12.75">
      <c r="A120" s="96" t="s">
        <v>43</v>
      </c>
      <c r="B120" s="103" t="s">
        <v>21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</row>
    <row r="121" spans="1:25" ht="12.75">
      <c r="A121" s="112">
        <v>426</v>
      </c>
      <c r="B121" s="103" t="s">
        <v>45</v>
      </c>
      <c r="C121" s="111"/>
      <c r="D121" s="111"/>
      <c r="E121" s="111"/>
      <c r="F121" s="111"/>
      <c r="G121" s="111"/>
      <c r="H121" s="111"/>
      <c r="I121" s="111"/>
      <c r="J121" s="111"/>
      <c r="K121" s="111">
        <f>E121</f>
        <v>0</v>
      </c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</row>
    <row r="122" spans="1:25" ht="12.75">
      <c r="A122" s="96" t="s">
        <v>46</v>
      </c>
      <c r="B122" s="103" t="s">
        <v>47</v>
      </c>
      <c r="C122" s="111">
        <v>75000</v>
      </c>
      <c r="D122" s="111"/>
      <c r="E122" s="111"/>
      <c r="F122" s="111">
        <v>75000</v>
      </c>
      <c r="G122" s="111"/>
      <c r="H122" s="111"/>
      <c r="I122" s="111"/>
      <c r="J122" s="111"/>
      <c r="K122" s="111">
        <v>75000</v>
      </c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</row>
    <row r="123" spans="1:25" s="3" customFormat="1" ht="12.75">
      <c r="A123" s="99" t="s">
        <v>76</v>
      </c>
      <c r="B123" s="102" t="s">
        <v>77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</row>
    <row r="124" spans="1:25" ht="12.75">
      <c r="A124" s="96" t="s">
        <v>31</v>
      </c>
      <c r="B124" s="103" t="s">
        <v>32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</row>
    <row r="125" spans="1:25" ht="12.75">
      <c r="A125" s="96" t="s">
        <v>33</v>
      </c>
      <c r="B125" s="103" t="s">
        <v>13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</row>
    <row r="126" spans="1:25" ht="12.75">
      <c r="A126" s="96" t="s">
        <v>34</v>
      </c>
      <c r="B126" s="103" t="s">
        <v>14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</row>
    <row r="127" spans="1:25" ht="12.75">
      <c r="A127" s="96" t="s">
        <v>35</v>
      </c>
      <c r="B127" s="103" t="s">
        <v>15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</row>
    <row r="128" spans="1:25" s="3" customFormat="1" ht="12.75">
      <c r="A128" s="99" t="s">
        <v>78</v>
      </c>
      <c r="B128" s="102" t="s">
        <v>79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</row>
    <row r="129" spans="1:25" ht="12.75">
      <c r="A129" s="96" t="s">
        <v>35</v>
      </c>
      <c r="B129" s="103" t="s">
        <v>15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2.75">
      <c r="A130" s="96" t="s">
        <v>36</v>
      </c>
      <c r="B130" s="103" t="s">
        <v>16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spans="1:25" ht="12.75">
      <c r="A131" s="96" t="s">
        <v>37</v>
      </c>
      <c r="B131" s="103" t="s">
        <v>17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</row>
    <row r="132" spans="1:25" ht="12.75">
      <c r="A132" s="96" t="s">
        <v>38</v>
      </c>
      <c r="B132" s="103" t="s">
        <v>39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</row>
    <row r="133" spans="1:25" ht="12.75">
      <c r="A133" s="96" t="s">
        <v>40</v>
      </c>
      <c r="B133" s="103" t="s">
        <v>18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</row>
    <row r="134" spans="1:25" ht="12.75">
      <c r="A134" s="96" t="s">
        <v>42</v>
      </c>
      <c r="B134" s="103" t="s">
        <v>20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</row>
    <row r="135" spans="1:25" ht="12.75">
      <c r="A135" s="96" t="s">
        <v>43</v>
      </c>
      <c r="B135" s="103" t="s">
        <v>21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</row>
    <row r="136" spans="1:25" s="3" customFormat="1" ht="12.75">
      <c r="A136" s="99" t="s">
        <v>80</v>
      </c>
      <c r="B136" s="102" t="s">
        <v>81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</row>
    <row r="137" spans="1:25" ht="12.75">
      <c r="A137" s="96" t="s">
        <v>35</v>
      </c>
      <c r="B137" s="103" t="s">
        <v>15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</row>
    <row r="138" spans="1:25" ht="12.75">
      <c r="A138" s="96" t="s">
        <v>36</v>
      </c>
      <c r="B138" s="103" t="s">
        <v>16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</row>
    <row r="139" spans="1:25" ht="12.75">
      <c r="A139" s="96" t="s">
        <v>37</v>
      </c>
      <c r="B139" s="103" t="s">
        <v>17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</row>
    <row r="140" spans="1:25" ht="12.75">
      <c r="A140" s="96" t="s">
        <v>40</v>
      </c>
      <c r="B140" s="103" t="s">
        <v>18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</row>
    <row r="141" spans="1:25" ht="12.75">
      <c r="A141" s="96" t="s">
        <v>42</v>
      </c>
      <c r="B141" s="103" t="s">
        <v>20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2.75">
      <c r="A142" s="96" t="s">
        <v>43</v>
      </c>
      <c r="B142" s="103" t="s">
        <v>21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</row>
    <row r="143" spans="1:25" s="3" customFormat="1" ht="12.75">
      <c r="A143" s="99" t="s">
        <v>82</v>
      </c>
      <c r="B143" s="102" t="s">
        <v>83</v>
      </c>
      <c r="C143" s="110">
        <v>175760</v>
      </c>
      <c r="D143" s="110">
        <v>134598.61</v>
      </c>
      <c r="E143" s="110"/>
      <c r="F143" s="110"/>
      <c r="G143" s="110">
        <v>3500</v>
      </c>
      <c r="H143" s="110"/>
      <c r="I143" s="110"/>
      <c r="J143" s="110"/>
      <c r="K143" s="110">
        <f>K145+K146+K147+K148+K149</f>
        <v>138098.61</v>
      </c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ht="12.75">
      <c r="A144" s="96" t="s">
        <v>31</v>
      </c>
      <c r="B144" s="103" t="s">
        <v>32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</row>
    <row r="145" spans="1:25" ht="12.75">
      <c r="A145" s="96" t="s">
        <v>33</v>
      </c>
      <c r="B145" s="103" t="s">
        <v>13</v>
      </c>
      <c r="C145" s="111">
        <v>620</v>
      </c>
      <c r="D145" s="111"/>
      <c r="E145" s="111"/>
      <c r="F145" s="111"/>
      <c r="G145" s="111">
        <v>824.04</v>
      </c>
      <c r="H145" s="111"/>
      <c r="I145" s="111"/>
      <c r="J145" s="111"/>
      <c r="K145" s="111">
        <f>G145</f>
        <v>824.04</v>
      </c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spans="1:25" ht="12.75">
      <c r="A146" s="96" t="s">
        <v>34</v>
      </c>
      <c r="B146" s="103" t="s">
        <v>14</v>
      </c>
      <c r="C146" s="111">
        <v>100</v>
      </c>
      <c r="D146" s="111"/>
      <c r="E146" s="111"/>
      <c r="F146" s="111"/>
      <c r="G146" s="111">
        <v>135.96</v>
      </c>
      <c r="H146" s="111"/>
      <c r="I146" s="111"/>
      <c r="J146" s="111"/>
      <c r="K146" s="111">
        <f>G146</f>
        <v>135.96</v>
      </c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</row>
    <row r="147" spans="1:25" ht="12.75">
      <c r="A147" s="96" t="s">
        <v>35</v>
      </c>
      <c r="B147" s="103" t="s">
        <v>15</v>
      </c>
      <c r="C147" s="111">
        <v>5000</v>
      </c>
      <c r="D147" s="111"/>
      <c r="E147" s="111"/>
      <c r="F147" s="111"/>
      <c r="G147" s="111"/>
      <c r="H147" s="111"/>
      <c r="I147" s="111"/>
      <c r="J147" s="111"/>
      <c r="K147" s="111">
        <f>D147</f>
        <v>0</v>
      </c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</row>
    <row r="148" spans="1:25" ht="12.75">
      <c r="A148" s="96" t="s">
        <v>36</v>
      </c>
      <c r="B148" s="103" t="s">
        <v>16</v>
      </c>
      <c r="C148" s="111">
        <v>2540</v>
      </c>
      <c r="D148" s="111"/>
      <c r="E148" s="111"/>
      <c r="F148" s="111"/>
      <c r="G148" s="111">
        <v>2540</v>
      </c>
      <c r="H148" s="111"/>
      <c r="I148" s="111"/>
      <c r="J148" s="111"/>
      <c r="K148" s="111">
        <f>G148</f>
        <v>2540</v>
      </c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</row>
    <row r="149" spans="1:25" ht="12.75">
      <c r="A149" s="96" t="s">
        <v>37</v>
      </c>
      <c r="B149" s="103" t="s">
        <v>17</v>
      </c>
      <c r="C149" s="111">
        <v>167500</v>
      </c>
      <c r="D149" s="111">
        <v>134598.61</v>
      </c>
      <c r="E149" s="111"/>
      <c r="F149" s="111"/>
      <c r="G149" s="111"/>
      <c r="H149" s="111"/>
      <c r="I149" s="111"/>
      <c r="J149" s="111"/>
      <c r="K149" s="111">
        <f>D149</f>
        <v>134598.61</v>
      </c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</row>
    <row r="150" spans="1:25" ht="12.75">
      <c r="A150" s="96" t="s">
        <v>40</v>
      </c>
      <c r="B150" s="103" t="s">
        <v>18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</row>
    <row r="151" spans="1:25" ht="12.75">
      <c r="A151" s="96" t="s">
        <v>42</v>
      </c>
      <c r="B151" s="103" t="s">
        <v>20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</row>
    <row r="152" spans="1:25" ht="12.75">
      <c r="A152" s="96" t="s">
        <v>43</v>
      </c>
      <c r="B152" s="103" t="s">
        <v>21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</row>
    <row r="153" spans="1:25" s="3" customFormat="1" ht="12.75">
      <c r="A153" s="99" t="s">
        <v>84</v>
      </c>
      <c r="B153" s="102" t="s">
        <v>85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spans="1:25" ht="12.75">
      <c r="A154" s="96" t="s">
        <v>35</v>
      </c>
      <c r="B154" s="103" t="s">
        <v>15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</row>
    <row r="155" spans="1:25" ht="12.75">
      <c r="A155" s="96" t="s">
        <v>36</v>
      </c>
      <c r="B155" s="103" t="s">
        <v>16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</row>
    <row r="156" spans="1:25" ht="12.75">
      <c r="A156" s="96" t="s">
        <v>37</v>
      </c>
      <c r="B156" s="103" t="s">
        <v>17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</row>
    <row r="157" spans="1:25" ht="12.75">
      <c r="A157" s="96" t="s">
        <v>40</v>
      </c>
      <c r="B157" s="103" t="s">
        <v>18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</row>
    <row r="158" spans="1:25" ht="12.75">
      <c r="A158" s="96" t="s">
        <v>42</v>
      </c>
      <c r="B158" s="103" t="s">
        <v>20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</row>
    <row r="159" spans="1:25" ht="12.75">
      <c r="A159" s="96" t="s">
        <v>43</v>
      </c>
      <c r="B159" s="103" t="s">
        <v>21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</row>
    <row r="160" spans="1:25" s="3" customFormat="1" ht="12.75">
      <c r="A160" s="99" t="s">
        <v>86</v>
      </c>
      <c r="B160" s="102" t="s">
        <v>87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</row>
    <row r="161" spans="1:25" ht="12.75">
      <c r="A161" s="96" t="s">
        <v>35</v>
      </c>
      <c r="B161" s="103" t="s">
        <v>15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</row>
    <row r="162" spans="1:25" s="3" customFormat="1" ht="12.75">
      <c r="A162" s="99" t="s">
        <v>88</v>
      </c>
      <c r="B162" s="102" t="s">
        <v>89</v>
      </c>
      <c r="C162" s="110">
        <v>1040</v>
      </c>
      <c r="D162" s="110"/>
      <c r="E162" s="110"/>
      <c r="F162" s="110"/>
      <c r="G162" s="110">
        <v>1046.25</v>
      </c>
      <c r="H162" s="110"/>
      <c r="I162" s="110"/>
      <c r="J162" s="110"/>
      <c r="K162" s="110">
        <v>1046.25</v>
      </c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</row>
    <row r="163" spans="1:25" ht="12.75">
      <c r="A163" s="96" t="s">
        <v>36</v>
      </c>
      <c r="B163" s="103" t="s">
        <v>16</v>
      </c>
      <c r="C163" s="111">
        <v>1040</v>
      </c>
      <c r="D163" s="111"/>
      <c r="E163" s="111"/>
      <c r="F163" s="111"/>
      <c r="G163" s="111">
        <v>1046.25</v>
      </c>
      <c r="H163" s="111"/>
      <c r="I163" s="111"/>
      <c r="J163" s="111"/>
      <c r="K163" s="111">
        <v>1046.25</v>
      </c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</row>
    <row r="164" spans="1:25" s="3" customFormat="1" ht="12.75">
      <c r="A164" s="99" t="s">
        <v>90</v>
      </c>
      <c r="B164" s="102" t="s">
        <v>91</v>
      </c>
      <c r="C164" s="110">
        <v>2600</v>
      </c>
      <c r="D164" s="110"/>
      <c r="E164" s="110"/>
      <c r="F164" s="110"/>
      <c r="G164" s="110">
        <v>2559.6</v>
      </c>
      <c r="H164" s="110"/>
      <c r="I164" s="110"/>
      <c r="J164" s="110"/>
      <c r="K164" s="110">
        <f>G164</f>
        <v>2559.6</v>
      </c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</row>
    <row r="165" spans="1:25" ht="12.75">
      <c r="A165" s="96" t="s">
        <v>36</v>
      </c>
      <c r="B165" s="103" t="s">
        <v>16</v>
      </c>
      <c r="C165" s="111">
        <v>2600</v>
      </c>
      <c r="D165" s="111"/>
      <c r="E165" s="111"/>
      <c r="F165" s="111"/>
      <c r="G165" s="111">
        <v>2559.6</v>
      </c>
      <c r="H165" s="111"/>
      <c r="I165" s="111"/>
      <c r="J165" s="111"/>
      <c r="K165" s="111">
        <f>G165</f>
        <v>2559.6</v>
      </c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</row>
    <row r="166" spans="1:25" s="3" customFormat="1" ht="12.75">
      <c r="A166" s="99" t="s">
        <v>92</v>
      </c>
      <c r="B166" s="102" t="s">
        <v>93</v>
      </c>
      <c r="C166" s="110">
        <v>8100</v>
      </c>
      <c r="D166" s="110"/>
      <c r="E166" s="110"/>
      <c r="F166" s="110"/>
      <c r="G166" s="110">
        <v>6906.02</v>
      </c>
      <c r="H166" s="110"/>
      <c r="I166" s="110"/>
      <c r="J166" s="110"/>
      <c r="K166" s="110">
        <f>G166</f>
        <v>6906.02</v>
      </c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</row>
    <row r="167" spans="1:25" ht="12.75">
      <c r="A167" s="96" t="s">
        <v>36</v>
      </c>
      <c r="B167" s="103" t="s">
        <v>16</v>
      </c>
      <c r="C167" s="111">
        <v>8100</v>
      </c>
      <c r="D167" s="111"/>
      <c r="E167" s="111"/>
      <c r="F167" s="111"/>
      <c r="G167" s="111">
        <v>6906.02</v>
      </c>
      <c r="H167" s="111"/>
      <c r="I167" s="111"/>
      <c r="J167" s="111"/>
      <c r="K167" s="111">
        <f>G167</f>
        <v>6906.02</v>
      </c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</row>
    <row r="168" spans="1:25" s="3" customFormat="1" ht="12.75">
      <c r="A168" s="99" t="s">
        <v>94</v>
      </c>
      <c r="B168" s="102" t="s">
        <v>95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</row>
    <row r="169" spans="1:25" ht="12.75">
      <c r="A169" s="96" t="s">
        <v>35</v>
      </c>
      <c r="B169" s="103" t="s">
        <v>15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</row>
    <row r="170" spans="1:25" ht="12.75">
      <c r="A170" s="96" t="s">
        <v>36</v>
      </c>
      <c r="B170" s="103" t="s">
        <v>16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</row>
    <row r="171" spans="1:25" ht="12.75">
      <c r="A171" s="96" t="s">
        <v>37</v>
      </c>
      <c r="B171" s="103" t="s">
        <v>17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</row>
    <row r="172" spans="1:25" ht="12.75">
      <c r="A172" s="96" t="s">
        <v>40</v>
      </c>
      <c r="B172" s="103" t="s">
        <v>18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</row>
    <row r="173" spans="1:25" s="3" customFormat="1" ht="12.75">
      <c r="A173" s="99" t="s">
        <v>96</v>
      </c>
      <c r="B173" s="102" t="s">
        <v>97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</row>
    <row r="174" spans="1:25" ht="12.75">
      <c r="A174" s="96" t="s">
        <v>35</v>
      </c>
      <c r="B174" s="103" t="s">
        <v>15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</row>
    <row r="175" spans="1:25" ht="12.75">
      <c r="A175" s="96" t="s">
        <v>36</v>
      </c>
      <c r="B175" s="103" t="s">
        <v>16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ht="12.75">
      <c r="A176" s="96" t="s">
        <v>37</v>
      </c>
      <c r="B176" s="103" t="s">
        <v>17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</row>
    <row r="177" spans="1:25" ht="12.75">
      <c r="A177" s="96" t="s">
        <v>40</v>
      </c>
      <c r="B177" s="103" t="s">
        <v>18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</row>
    <row r="178" spans="1:25" ht="12.75">
      <c r="A178" s="96" t="s">
        <v>42</v>
      </c>
      <c r="B178" s="103" t="s">
        <v>20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</row>
    <row r="179" spans="1:25" ht="12.75">
      <c r="A179" s="96" t="s">
        <v>43</v>
      </c>
      <c r="B179" s="103" t="s">
        <v>21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</row>
    <row r="180" spans="1:25" s="3" customFormat="1" ht="12.75">
      <c r="A180" s="99" t="s">
        <v>98</v>
      </c>
      <c r="B180" s="102" t="s">
        <v>99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</row>
    <row r="181" spans="1:25" ht="12.75">
      <c r="A181" s="96" t="s">
        <v>35</v>
      </c>
      <c r="B181" s="103" t="s">
        <v>15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</row>
    <row r="182" spans="1:25" ht="12.75">
      <c r="A182" s="96" t="s">
        <v>36</v>
      </c>
      <c r="B182" s="103" t="s">
        <v>16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</row>
    <row r="183" spans="1:25" ht="12.75">
      <c r="A183" s="96" t="s">
        <v>37</v>
      </c>
      <c r="B183" s="103" t="s">
        <v>17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spans="1:25" ht="12.75">
      <c r="A184" s="96" t="s">
        <v>40</v>
      </c>
      <c r="B184" s="103" t="s">
        <v>18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</row>
    <row r="185" spans="1:25" s="3" customFormat="1" ht="12.75">
      <c r="A185" s="99" t="s">
        <v>100</v>
      </c>
      <c r="B185" s="102" t="s">
        <v>101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spans="1:25" ht="12.75">
      <c r="A186" s="96" t="s">
        <v>37</v>
      </c>
      <c r="B186" s="103" t="s">
        <v>17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</row>
    <row r="187" spans="1:25" s="3" customFormat="1" ht="12.75">
      <c r="A187" s="99" t="s">
        <v>102</v>
      </c>
      <c r="B187" s="102" t="s">
        <v>103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</row>
    <row r="188" spans="1:25" ht="12.75">
      <c r="A188" s="96" t="s">
        <v>35</v>
      </c>
      <c r="B188" s="103" t="s">
        <v>15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</row>
    <row r="189" spans="1:25" ht="12.75">
      <c r="A189" s="96" t="s">
        <v>37</v>
      </c>
      <c r="B189" s="103" t="s">
        <v>17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</row>
    <row r="190" spans="1:25" ht="12.75">
      <c r="A190" s="96" t="s">
        <v>42</v>
      </c>
      <c r="B190" s="103" t="s">
        <v>20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</row>
    <row r="191" spans="1:25" s="3" customFormat="1" ht="12.75">
      <c r="A191" s="99" t="s">
        <v>104</v>
      </c>
      <c r="B191" s="102" t="s">
        <v>105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</row>
    <row r="192" spans="1:25" ht="12.75">
      <c r="A192" s="96" t="s">
        <v>35</v>
      </c>
      <c r="B192" s="103" t="s">
        <v>15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</row>
    <row r="193" spans="1:25" ht="12.75">
      <c r="A193" s="96" t="s">
        <v>36</v>
      </c>
      <c r="B193" s="103" t="s">
        <v>16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</row>
    <row r="194" spans="1:25" s="3" customFormat="1" ht="12.75">
      <c r="A194" s="99" t="s">
        <v>106</v>
      </c>
      <c r="B194" s="102" t="s">
        <v>107</v>
      </c>
      <c r="C194" s="110">
        <v>102050</v>
      </c>
      <c r="D194" s="110"/>
      <c r="E194" s="110">
        <v>35867.75</v>
      </c>
      <c r="F194" s="110"/>
      <c r="G194" s="110">
        <v>33313.38</v>
      </c>
      <c r="H194" s="110">
        <v>55</v>
      </c>
      <c r="I194" s="110"/>
      <c r="J194" s="110"/>
      <c r="K194" s="110">
        <v>69236.13</v>
      </c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</row>
    <row r="195" spans="1:25" ht="12.75">
      <c r="A195" s="96" t="s">
        <v>36</v>
      </c>
      <c r="B195" s="103" t="s">
        <v>16</v>
      </c>
      <c r="C195" s="111">
        <v>14500</v>
      </c>
      <c r="D195" s="111"/>
      <c r="E195" s="111">
        <v>693.07</v>
      </c>
      <c r="F195" s="111"/>
      <c r="G195" s="111">
        <v>12333.56</v>
      </c>
      <c r="H195" s="111"/>
      <c r="I195" s="111"/>
      <c r="J195" s="111"/>
      <c r="K195" s="111">
        <f>E195+G195</f>
        <v>13026.63</v>
      </c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</row>
    <row r="196" spans="1:25" ht="12.75">
      <c r="A196" s="112">
        <v>323</v>
      </c>
      <c r="B196" s="103" t="s">
        <v>17</v>
      </c>
      <c r="C196" s="111">
        <v>2400</v>
      </c>
      <c r="D196" s="111"/>
      <c r="E196" s="111"/>
      <c r="F196" s="111"/>
      <c r="G196" s="111">
        <v>2370.36</v>
      </c>
      <c r="H196" s="111"/>
      <c r="I196" s="111"/>
      <c r="J196" s="111"/>
      <c r="K196" s="111">
        <v>2370.36</v>
      </c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</row>
    <row r="197" spans="1:25" ht="12.75">
      <c r="A197" s="112">
        <v>343</v>
      </c>
      <c r="B197" s="103" t="s">
        <v>19</v>
      </c>
      <c r="C197" s="111">
        <v>150</v>
      </c>
      <c r="D197" s="111"/>
      <c r="E197" s="111"/>
      <c r="F197" s="111"/>
      <c r="G197" s="111">
        <v>143.02</v>
      </c>
      <c r="H197" s="111"/>
      <c r="I197" s="111"/>
      <c r="J197" s="111"/>
      <c r="K197" s="111">
        <v>143.02</v>
      </c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</row>
    <row r="198" spans="1:25" ht="12.75">
      <c r="A198" s="96" t="s">
        <v>50</v>
      </c>
      <c r="B198" s="103" t="s">
        <v>51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</row>
    <row r="199" spans="1:25" ht="12.75">
      <c r="A199" s="96" t="s">
        <v>42</v>
      </c>
      <c r="B199" s="103" t="s">
        <v>20</v>
      </c>
      <c r="C199" s="111">
        <v>41700</v>
      </c>
      <c r="D199" s="111"/>
      <c r="E199" s="111">
        <v>10679.2</v>
      </c>
      <c r="F199" s="111"/>
      <c r="G199" s="111">
        <v>11447.14</v>
      </c>
      <c r="H199" s="111"/>
      <c r="I199" s="111"/>
      <c r="J199" s="111"/>
      <c r="K199" s="111">
        <v>22126.34</v>
      </c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</row>
    <row r="200" spans="1:25" ht="12.75">
      <c r="A200" s="96" t="s">
        <v>43</v>
      </c>
      <c r="B200" s="103" t="s">
        <v>21</v>
      </c>
      <c r="C200" s="111">
        <v>8600</v>
      </c>
      <c r="D200" s="111"/>
      <c r="E200" s="111"/>
      <c r="F200" s="111"/>
      <c r="G200" s="111">
        <v>7019.3</v>
      </c>
      <c r="H200" s="111">
        <v>55</v>
      </c>
      <c r="I200" s="111"/>
      <c r="J200" s="111"/>
      <c r="K200" s="111">
        <f>E200+G200+H200</f>
        <v>7074.3</v>
      </c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</row>
    <row r="201" spans="1:25" ht="12.75">
      <c r="A201" s="112">
        <v>451</v>
      </c>
      <c r="B201" s="103" t="s">
        <v>47</v>
      </c>
      <c r="C201" s="111">
        <v>34700</v>
      </c>
      <c r="D201" s="111"/>
      <c r="E201" s="111">
        <v>24495.48</v>
      </c>
      <c r="F201" s="111"/>
      <c r="G201" s="111"/>
      <c r="H201" s="111"/>
      <c r="I201" s="111"/>
      <c r="J201" s="111"/>
      <c r="K201" s="111">
        <v>24495.48</v>
      </c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</row>
    <row r="202" spans="1:25" s="3" customFormat="1" ht="12.75">
      <c r="A202" s="99" t="s">
        <v>108</v>
      </c>
      <c r="B202" s="102" t="s">
        <v>109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</row>
    <row r="203" spans="1:25" ht="12.75">
      <c r="A203" s="96" t="s">
        <v>37</v>
      </c>
      <c r="B203" s="103" t="s">
        <v>17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</row>
    <row r="204" spans="1:25" ht="12.75">
      <c r="A204" s="96" t="s">
        <v>42</v>
      </c>
      <c r="B204" s="103" t="s">
        <v>20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</row>
    <row r="205" spans="1:25" ht="12.75">
      <c r="A205" s="99" t="s">
        <v>135</v>
      </c>
      <c r="B205" s="102" t="s">
        <v>136</v>
      </c>
      <c r="C205" s="110">
        <v>82360</v>
      </c>
      <c r="D205" s="110">
        <v>82350.51</v>
      </c>
      <c r="E205" s="110"/>
      <c r="F205" s="110"/>
      <c r="G205" s="110"/>
      <c r="H205" s="110"/>
      <c r="I205" s="110"/>
      <c r="J205" s="110"/>
      <c r="K205" s="110">
        <f>D205</f>
        <v>82350.51</v>
      </c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</row>
    <row r="206" spans="1:25" ht="12.75">
      <c r="A206" s="112">
        <v>322</v>
      </c>
      <c r="B206" s="103" t="s">
        <v>16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</row>
    <row r="207" spans="1:25" ht="12.75">
      <c r="A207" s="112">
        <v>372</v>
      </c>
      <c r="B207" s="103" t="s">
        <v>137</v>
      </c>
      <c r="C207" s="111">
        <v>82360</v>
      </c>
      <c r="D207" s="111">
        <v>82350.51</v>
      </c>
      <c r="E207" s="111"/>
      <c r="F207" s="111"/>
      <c r="G207" s="111"/>
      <c r="H207" s="111"/>
      <c r="I207" s="111"/>
      <c r="J207" s="111"/>
      <c r="K207" s="111">
        <f>D207</f>
        <v>82350.51</v>
      </c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</row>
    <row r="208" spans="1:25" ht="12.75">
      <c r="A208" s="99" t="s">
        <v>138</v>
      </c>
      <c r="B208" s="102" t="s">
        <v>139</v>
      </c>
      <c r="C208" s="110">
        <v>122700</v>
      </c>
      <c r="D208" s="110"/>
      <c r="E208" s="110"/>
      <c r="F208" s="110"/>
      <c r="G208" s="110">
        <v>120670.92</v>
      </c>
      <c r="H208" s="110"/>
      <c r="I208" s="110"/>
      <c r="J208" s="110"/>
      <c r="K208" s="110">
        <v>120670.92</v>
      </c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</row>
    <row r="209" spans="1:25" ht="12.75">
      <c r="A209" s="112">
        <v>322</v>
      </c>
      <c r="B209" s="103" t="s">
        <v>16</v>
      </c>
      <c r="C209" s="111">
        <v>2000</v>
      </c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</row>
    <row r="210" spans="1:25" ht="12.75">
      <c r="A210" s="112">
        <v>372</v>
      </c>
      <c r="B210" s="103" t="s">
        <v>137</v>
      </c>
      <c r="C210" s="111">
        <v>60000</v>
      </c>
      <c r="D210" s="111"/>
      <c r="E210" s="111"/>
      <c r="F210" s="111"/>
      <c r="G210" s="111">
        <v>66005.71</v>
      </c>
      <c r="H210" s="111"/>
      <c r="I210" s="111"/>
      <c r="J210" s="111"/>
      <c r="K210" s="111">
        <v>66005.71</v>
      </c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</row>
    <row r="211" spans="1:25" ht="12.75">
      <c r="A211" s="112">
        <v>424</v>
      </c>
      <c r="B211" s="103" t="s">
        <v>21</v>
      </c>
      <c r="C211" s="111">
        <v>60700</v>
      </c>
      <c r="D211" s="111"/>
      <c r="E211" s="111"/>
      <c r="F211" s="111"/>
      <c r="G211" s="111">
        <v>54665.21</v>
      </c>
      <c r="H211" s="111"/>
      <c r="I211" s="111"/>
      <c r="J211" s="111"/>
      <c r="K211" s="111">
        <v>54665.21</v>
      </c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</row>
    <row r="212" spans="1:25" s="3" customFormat="1" ht="12.75">
      <c r="A212" s="99" t="s">
        <v>110</v>
      </c>
      <c r="B212" s="102" t="s">
        <v>55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</row>
    <row r="213" spans="1:25" ht="12.75">
      <c r="A213" s="96" t="s">
        <v>111</v>
      </c>
      <c r="B213" s="103" t="s">
        <v>112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</row>
    <row r="214" spans="3:25" ht="12.75"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</row>
    <row r="215" spans="3:25" ht="12.75"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</row>
    <row r="216" spans="1:25" ht="12.75">
      <c r="A216" s="2" t="s">
        <v>126</v>
      </c>
      <c r="B216" s="2" t="s">
        <v>127</v>
      </c>
      <c r="C216" s="111"/>
      <c r="D216" s="111"/>
      <c r="E216" s="111"/>
      <c r="F216" s="111"/>
      <c r="G216" s="111"/>
      <c r="H216" s="111"/>
      <c r="I216" s="111"/>
      <c r="J216" s="111" t="s">
        <v>121</v>
      </c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</row>
    <row r="217" spans="3:25" ht="12.75"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</row>
    <row r="218" spans="3:25" ht="12.75"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</row>
    <row r="219" spans="3:25" ht="12.75"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</row>
  </sheetData>
  <sheetProtection/>
  <mergeCells count="2">
    <mergeCell ref="A2:K2"/>
    <mergeCell ref="A5:B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2021-02-23T13:23:53Z</cp:lastPrinted>
  <dcterms:created xsi:type="dcterms:W3CDTF">2013-09-11T11:00:21Z</dcterms:created>
  <dcterms:modified xsi:type="dcterms:W3CDTF">2021-02-23T13:24:02Z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